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RED2RED Consultores Dropbox\PFE\1000_AT PO FSE CLM 2020\Ejecución 1000\B2_COM21-27\Calendario-Conv\2024.07\"/>
    </mc:Choice>
  </mc:AlternateContent>
  <xr:revisionPtr revIDLastSave="0" documentId="13_ncr:1_{9FE50C27-27B2-4971-A431-420022E58A8C}" xr6:coauthVersionLast="47" xr6:coauthVersionMax="47" xr10:uidLastSave="{00000000-0000-0000-0000-000000000000}"/>
  <bookViews>
    <workbookView xWindow="-108" yWindow="-108" windowWidth="23256" windowHeight="12456" firstSheet="1" activeTab="1" xr2:uid="{E0E52623-F4FB-496D-8867-756D25478C1C}"/>
  </bookViews>
  <sheets>
    <sheet name="Campos" sheetId="3" state="hidden" r:id="rId1"/>
    <sheet name="Conv.CLM_Julio24" sheetId="1" r:id="rId2"/>
    <sheet name="DIN" sheetId="4" state="hidden" r:id="rId3"/>
  </sheets>
  <definedNames>
    <definedName name="_xlnm._FilterDatabase" localSheetId="1" hidden="1">'Conv.CLM_Julio24'!$C$6:$R$6</definedName>
    <definedName name="_Hlk167096033" localSheetId="1">'Conv.CLM_Julio24'!$D$25</definedName>
    <definedName name="AII">Campos!$L$3</definedName>
    <definedName name="DG">Campos!$C$10:$C$23</definedName>
    <definedName name="DGAS">Campos!$L$4:$L$5</definedName>
    <definedName name="DGATES">Campos!$L$6</definedName>
    <definedName name="DGD">Campos!$L$7</definedName>
    <definedName name="DGE">Campos!$L$8:$L$10</definedName>
    <definedName name="DGFPL">Campos!$L$11:$L$12</definedName>
    <definedName name="DGIEC">Campos!$L$13</definedName>
    <definedName name="DGIEP">Campos!$L$14:$L$15</definedName>
    <definedName name="DGM">Campos!$L$16</definedName>
    <definedName name="DGUII">Campos!$L$17:$L$18</definedName>
    <definedName name="IM">Campos!$L$19</definedName>
    <definedName name="P1_">Campos!$F$11:$F$12</definedName>
    <definedName name="P2_">Campos!$F$13:$F$14</definedName>
    <definedName name="P3_">Campos!$F$15:$F$16</definedName>
    <definedName name="P5_">Campos!$F$17:$F$18</definedName>
    <definedName name="P7_">Campos!$F$19:$F$20</definedName>
    <definedName name="Prioridad">Campos!$H$3:$H$7</definedName>
    <definedName name="SGECD">Campos!$L$20:$L$21</definedName>
    <definedName name="_xlnm.Print_Titles" localSheetId="1">'Conv.CLM_Julio24'!$6:$6</definedName>
    <definedName name="VEP">Campos!$L$22:$L$23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B26" i="1"/>
  <c r="C26" i="1"/>
  <c r="L26" i="1"/>
  <c r="L25" i="1" l="1"/>
  <c r="C25" i="1"/>
  <c r="B25" i="1"/>
  <c r="B24" i="1"/>
  <c r="C2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7" i="1" l="1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B18" i="1"/>
  <c r="B19" i="1"/>
  <c r="B20" i="1"/>
  <c r="B21" i="1"/>
  <c r="B22" i="1"/>
  <c r="B23" i="1"/>
  <c r="B12" i="1"/>
  <c r="B13" i="1"/>
  <c r="B14" i="1"/>
  <c r="B15" i="1"/>
  <c r="B16" i="1"/>
  <c r="B17" i="1"/>
  <c r="B11" i="1"/>
  <c r="C7" i="1"/>
  <c r="C8" i="1"/>
  <c r="C9" i="1"/>
  <c r="C10" i="1"/>
  <c r="B7" i="1" l="1"/>
  <c r="B8" i="1"/>
  <c r="B9" i="1"/>
  <c r="B10" i="1"/>
</calcChain>
</file>

<file path=xl/sharedStrings.xml><?xml version="1.0" encoding="utf-8"?>
<sst xmlns="http://schemas.openxmlformats.org/spreadsheetml/2006/main" count="370" uniqueCount="166">
  <si>
    <t>DG de Acción Social</t>
  </si>
  <si>
    <t>DG de Inclusión Educativa y Programas</t>
  </si>
  <si>
    <t>DG de Universidades, Investigación e Innovación</t>
  </si>
  <si>
    <t>DG de Autónomos, Trabajo y Economía Social</t>
  </si>
  <si>
    <t>SG Consejería de Educación, Cultura y Deportes</t>
  </si>
  <si>
    <t>CONSEJERÍAS</t>
  </si>
  <si>
    <t>PRIORIDADES</t>
  </si>
  <si>
    <t>Prioridad nº</t>
  </si>
  <si>
    <t>Consejería de Bienestar Social</t>
  </si>
  <si>
    <t>CBS</t>
  </si>
  <si>
    <t>4. a) Mejorar el acceso al empleo de los demandantes de empleo.</t>
  </si>
  <si>
    <t>Consejería de Educación, Cultura y Deportes</t>
  </si>
  <si>
    <t>CECD</t>
  </si>
  <si>
    <t>Consejería de Economía, Empresas y Empleo</t>
  </si>
  <si>
    <t>CEEE</t>
  </si>
  <si>
    <t>Consejería de Igualdad</t>
  </si>
  <si>
    <t>CI</t>
  </si>
  <si>
    <t>Universidad de Castilla-La Mancha</t>
  </si>
  <si>
    <t>UCLM</t>
  </si>
  <si>
    <t>4. f) promover la igualdad de acceso a una educación y una formación de calidad e inclusivas.</t>
  </si>
  <si>
    <t xml:space="preserve">4. g)  Aprendizaje permanente, para todos de mejora y reciclaje flexibles de las capacidades. </t>
  </si>
  <si>
    <t>Entidades Beneficiarias</t>
  </si>
  <si>
    <t>4. h) Inclusión activa para los grupos desfavorecidos.</t>
  </si>
  <si>
    <t>DGAS</t>
  </si>
  <si>
    <t>DG de Discapacidad</t>
  </si>
  <si>
    <t>DGD</t>
  </si>
  <si>
    <t>4. j) Integración socioeconómica de las comunidades marginadas, como la población romaní;</t>
  </si>
  <si>
    <t>DG de Mayores</t>
  </si>
  <si>
    <t>DGM</t>
  </si>
  <si>
    <t>4. l) Integración social de las personas en riesgo de pobreza o exclusión social.</t>
  </si>
  <si>
    <t>Agencia de Investigación e Innovación CLM</t>
  </si>
  <si>
    <t>AII</t>
  </si>
  <si>
    <t>DGIEP</t>
  </si>
  <si>
    <t>DG de Innovación Educativa y Centros</t>
  </si>
  <si>
    <t>DGIEC</t>
  </si>
  <si>
    <t>DGUII</t>
  </si>
  <si>
    <t>SGECD</t>
  </si>
  <si>
    <t>DGATES</t>
  </si>
  <si>
    <t xml:space="preserve">DG de Empleo </t>
  </si>
  <si>
    <t>DGE</t>
  </si>
  <si>
    <t>DG de Formación Profesional para el ámbito laboral</t>
  </si>
  <si>
    <t>DGFPL</t>
  </si>
  <si>
    <t>Viceconsejería de Empleo, Diálogo Social y Seguridad y Salud Laboral</t>
  </si>
  <si>
    <t>VEDSSL</t>
  </si>
  <si>
    <t>Instituto de la Mujer </t>
  </si>
  <si>
    <t>IM</t>
  </si>
  <si>
    <t>VEP</t>
  </si>
  <si>
    <t xml:space="preserve">4. c) Participación de género en el mercado de trabajo, y equilibrio entre la vida laboral y la familiar. </t>
  </si>
  <si>
    <t>P</t>
  </si>
  <si>
    <t>P1_</t>
  </si>
  <si>
    <t>P2_</t>
  </si>
  <si>
    <t>P3_</t>
  </si>
  <si>
    <t>P5_</t>
  </si>
  <si>
    <t>P7_</t>
  </si>
  <si>
    <t>OBJETIVO ESPECÍFICO</t>
  </si>
  <si>
    <t>UCLM - Vicerrectorado de Economía y Planificación</t>
  </si>
  <si>
    <t>DG</t>
  </si>
  <si>
    <t>ESO4.1</t>
  </si>
  <si>
    <t>ESO4.3</t>
  </si>
  <si>
    <t>ESO4.6</t>
  </si>
  <si>
    <t>ESO4.7</t>
  </si>
  <si>
    <t>ESO4.8</t>
  </si>
  <si>
    <t>ESO4.10</t>
  </si>
  <si>
    <t>ESO4.12</t>
  </si>
  <si>
    <t>Cooperativas y sociedades laborales que ejerzan una actividad económica en Castilla-La Mancha.</t>
  </si>
  <si>
    <t>Consejería de Economía, Empresas y Empleo | Gobierno de Castilla-La Mancha (castillalamancha.es)</t>
  </si>
  <si>
    <t>Ayudas de apoyo a la creación y al empleo en cooperativas y sociedades laborales</t>
  </si>
  <si>
    <t>Línea 1: subvención para la constitución de las cooperativas y sociedades laborales</t>
  </si>
  <si>
    <t>Línea 2: subvención a la incorporación de personas socias trabajadoras o de trabajo</t>
  </si>
  <si>
    <t>Programa FSE+ 2021-2027 de Castilla-La Mancha</t>
  </si>
  <si>
    <t xml:space="preserve">Entidades privadas de iniciativa social del ámbito de la discapacidad </t>
  </si>
  <si>
    <t>Subvenciones a entidades privadas de iniciativa social para programas destinados a la atención de las personas con discapacidad. Convocatoria 2025</t>
  </si>
  <si>
    <t>Ayudas para la contratación de doctores en centros públicos de investigación y empresas, dentro de medidas para el retorno y la retención del talento</t>
  </si>
  <si>
    <t>Las ayudas postdoctorales dirigidas a personal docente e investigador fomentarán su formación y perfeccionamiento, mediante la realización de actividades o proyectos de investigación que permitan perfeccionar su experiencia científica.</t>
  </si>
  <si>
    <t>Universidades Públicas, empresas, centros tecnológicos de ámbito regional, entidades públicas de investigación.</t>
  </si>
  <si>
    <t>https://www.educa.jccm.es/idiuniv/es/investigacion/convocatorias-ayudas-rrhh-investigacion/ayudas-postdoctorales</t>
  </si>
  <si>
    <t>Línea xxx: Ayudas para la formalización de contratos de formación en alternancia</t>
  </si>
  <si>
    <t>Persona jóvenes inscritas en Garantía Juvenil</t>
  </si>
  <si>
    <t>Ayudas para la formalización de contratos de formación en alternancia</t>
  </si>
  <si>
    <t xml:space="preserve">11ª Oferta formativa específica de Garantía Juvenil-Programas de Segunda Oportunidad </t>
  </si>
  <si>
    <t>https://www.educa.jccm.es/es/fse2127/cursos-ayudas-fse</t>
  </si>
  <si>
    <t xml:space="preserve">Ayudas económicas de formación para alumnado de los programas de Segunda Oportunidad. Convocatoria 2024.  </t>
  </si>
  <si>
    <t>Centro educativos públicos de Castilla - La Mancha.</t>
  </si>
  <si>
    <t xml:space="preserve">Alumnado participante en cualquiera de las acciones formativas específicas de Garantía Juvenil autorizadas para el curso 2023-2024.  </t>
  </si>
  <si>
    <t>Convocatoria dirigida a subvencionar servicios destinados a dar a apoyo a las personas con discapacidad, incrementando su calidad de vida.Los recursos subvencionados van dirigidos a potenciar las capacidades de las personas con discapacidad y a fomentar su vida independiente.</t>
  </si>
  <si>
    <t>https://www.jccm.es/sede/tramite/M65</t>
  </si>
  <si>
    <t>4T 2024</t>
  </si>
  <si>
    <t>1T 2025</t>
  </si>
  <si>
    <t>https://www.castillalamancha.es/gobierno/economiaempresasyempleo/estructura/dgeformacion/actuacionesorganismo</t>
  </si>
  <si>
    <t>Incentivos económicos 2024</t>
  </si>
  <si>
    <t>Concesión directa de subvenciones destinadas a favorecer la contratación laboral indefinida y la conversión de los contratos indefinidos de jornada parcial a jornada completa, de los colectivos más vulnerables y con mayor tasa de desempleo.</t>
  </si>
  <si>
    <t>https://docm.jccm.es/docm/descargarArchivo.do?ruta=2022/10/18/pdf/2022_9571.pdf&amp;tipo=rutaDocm</t>
  </si>
  <si>
    <t>Planes Sociales de Empleo para la contratación de personas en situación o riesgo de exclusión</t>
  </si>
  <si>
    <t>Concesión de subvenciones para la puesta en marcha del programa de apoyo activo al empleo, que combine la contratación de las personas desempleadas pertenecientes a colectivos vulnerables y en situación de exclusión social por parte de las entidades locales y de las empresas de Castilla-La Mancha, con actuaciones de orientación y formación para el empleo.</t>
  </si>
  <si>
    <t>https://docm.jccm.es/docm/descargarArchivo.do?ruta=2023/10/19/pdf/2023_8776.pdf&amp;tipo=rutaDocm</t>
  </si>
  <si>
    <t>Incentivos a la contratación indefinida en el marco del Programa Cheque Transición</t>
  </si>
  <si>
    <t>Concesión de subveciones por la realización de contratos formativos para la obtención de la práctica profesional adecuada al nivel de estudios y los contratos con carácter indefinido (excepto los contratos fijos-discontinuos) realizados con personas
titulares del cheque empleo.</t>
  </si>
  <si>
    <t>DECRETO JOVEN - Contratos formativos para la obtención de la práctica profesional y contratos de relevo</t>
  </si>
  <si>
    <t>Concesión directa de las subvenciones que tienen por finalidad facilitar el acceso a un primer empleo de calidad a personas desempleadas de CLM mediante la realización de contratos formativos y de relevo y sus transformaciones en contratación indefinida.</t>
  </si>
  <si>
    <t>https://docm.jccm.es/docm/descargarArchivo.do?ruta=2022/09/20/pdf/2022_8538.pdf&amp;tipo=rutaDocm</t>
  </si>
  <si>
    <t>Empresas, los autónomos, las sociedades laborales o cooperativas, las comunidades de bienes, las sociedades civiles y las entidades sin ánimo de lucro</t>
  </si>
  <si>
    <t xml:space="preserve">EELL de CLM.
Cheque Empleo: Empresas, ESAL, Autónomos/as, Sociedades laborales o Cooperativas y CB. </t>
  </si>
  <si>
    <t xml:space="preserve">Empresas, ESAL, Autónomos/as, Sociedades laborales o Cooperativas y CB. </t>
  </si>
  <si>
    <t>Empresas, sociedades laborales o cooperativas, las comunidades de bienes, las sociedades civiles y ESAL.</t>
  </si>
  <si>
    <t xml:space="preserve"> </t>
  </si>
  <si>
    <t>Cuenta de Convocatorias</t>
  </si>
  <si>
    <t>Total general</t>
  </si>
  <si>
    <t>DG de Empleo</t>
  </si>
  <si>
    <t>DG de Formación Profesional en el ámbito laboral</t>
  </si>
  <si>
    <t>SG de Educación, Cultura y Deportes</t>
  </si>
  <si>
    <t>Instituto de la Mujer de Castilla-La Mancha</t>
  </si>
  <si>
    <t>Vicerrectorado de Economía y Planificación</t>
  </si>
  <si>
    <t>DG de innovación Educativa y Centros</t>
  </si>
  <si>
    <t>Agencia de Investigación e Innovación de Castilla-La Mancha</t>
  </si>
  <si>
    <t>Planes de investigación : Plan Propio de Investigación (uclm.es)</t>
  </si>
  <si>
    <t>El objeto de la intervención es regular en régimen de concurrencia competitiva y aplicando los principios de transparencia, mérito, publicidad, objetividad, igualdad y no discriminación, la formalización de contratos postdoctorales en el Marco del Plan Propio de la UCLM, orientados a la incorporación de jóvenes doctores a grupos de investigación de la Universidad de Castilla-La Mancha, de acuerdo con lo establecido en el artículo 22 de la Ley 4/2011, de 1 de junio, de la Ciencia, la Tecnología y la Innovación.
Las actividades se realizarán necesariamente en un grupo de investigación perteneciente a un Centro/Instituto /Unidad Asociada de I+D+i y a un Departamento de la UCLM.</t>
  </si>
  <si>
    <t>Convocatoria de contratos de Tecnologos en el desarrollo del Plan Propio de I+D+i, cofinanciada por el Fondo Social Europeo Plus (FSE+)</t>
  </si>
  <si>
    <t>El objeto de la presente convocatoria es regular en régimen de concurrencia competitiva y aplicando los principios de transparencia, mérito, publicidad, objetividad, igualdad y no discriminación, la formalización de contratos laborales en el Marco del Plan Propio de la UCLM, orientados a la incorporación de tecnólogos en parques científicos y tecnológicos o incubadoras de empresas de Castilla-La Mancha, así como en los servicios centralizados de apoyo a la Investigación de la Universidad de Castilla-La Mancha.</t>
  </si>
  <si>
    <t>Doctores universitarios</t>
  </si>
  <si>
    <t>Licenciado, Ingeniero, Arquitecto o Graduado, Diplomado, Ingeniero Técnico o Arquitecto Técnico, Grado Superior FP</t>
  </si>
  <si>
    <t>2T 2024</t>
  </si>
  <si>
    <t>3T 2024</t>
  </si>
  <si>
    <t>3T ó 4T 2024</t>
  </si>
  <si>
    <t>Programa de formación donde se ofertan actividades formativas en centros de educación públicos, dirigidas a personas jóvenes que carecen de estudios básicos o de Bachillerato o FP, que se encuentran en situación de más vulnerabilidad por falta de cualificaciones, así como a los que, disponiendo de alguno de estos estudios y estando en situación de desempleo, necesitan actualizar y mejorar sus capacidades y competencias personales y profesionales.</t>
  </si>
  <si>
    <t>No han contestado sólo a través de la SG</t>
  </si>
  <si>
    <t>Resolución de XX/XX/XXXX, de la DG de Acción Social por la que se convocan Subvenciones de Inclusión Social 2025</t>
  </si>
  <si>
    <t xml:space="preserve">Subvenciones destinadas a entidades para la contratación de Equipos Técnicos de Inclusión y acciones complementarias </t>
  </si>
  <si>
    <t>https://www.castillalamancha.es/tema/bienestar-social/acci%C3%B3n-social</t>
  </si>
  <si>
    <t>Entidades no lucrativas y agrupaciones de éstas. Entidades privadas de iniciativa social; Universidades; Instituciones científicas</t>
  </si>
  <si>
    <t xml:space="preserve">Subvenciones destinadas a entidades para el desarrollo de planes integrados en barrios con población en situación de exclusión social </t>
  </si>
  <si>
    <t>Subvenciones para el desarrollo de proyectos relacionados de mediación socioeducativa con colectivo gitano u otras comunidades marginadas</t>
  </si>
  <si>
    <t>Subvenciones destinadas a entidades para la contratación de servicios de carácter ocupacional</t>
  </si>
  <si>
    <t>Subvenciones destinadas a entidades para el desarrollo de itinerarios de inclusión para personas sin hogar.</t>
  </si>
  <si>
    <t>1. Empleo, adaptabilidad, emprendimiento y economía social</t>
  </si>
  <si>
    <t>2. Inclusión Social y lucha contra la pobreza</t>
  </si>
  <si>
    <t xml:space="preserve">3. Educación y formación </t>
  </si>
  <si>
    <t>5. Empleo juvenil</t>
  </si>
  <si>
    <t>7. Garantía Infantil</t>
  </si>
  <si>
    <t>ES42 Castilla-La Mancha</t>
  </si>
  <si>
    <t>Subvenciones para el fomento del empleo estable y de calidad. Contratación indefinida</t>
  </si>
  <si>
    <t>Convocatoria de contratos de investigadores postdoctorales para la excelencia científica en el desarrollo del Plan Propio de I+D+i</t>
  </si>
  <si>
    <t>CALENDARIO DE CONVOCATORIAS DE PROPUESTAS</t>
  </si>
  <si>
    <t>https://docm.jccm.es/docm/descargarArchivo.do?ruta=2023/07/24/pdf/2023_6655.pdf&amp;tipo=rutaDocm</t>
  </si>
  <si>
    <t xml:space="preserve">Subvenciones para la contratación de personas jóvenes en organismos públicos de investigación, universidades públicos, centros tecnólogicos y otras entidades públicas y privadas que participen en un proyecto de investigación. Línea 1: Ayudas para la contratación de las personas jóvenes demandantes de empleo, de 16 o más años y que no hayan cumplido 30 años, para llevar a cabo proyectos de investigación en calidad de investigadoras, tecnólogas, y personal de apoyo a la investigación. Línea 2: Ayudas para el desplazamiento de los jóvenes contratados en el marco de la línea 1. </t>
  </si>
  <si>
    <t>Programa para el desarrollo de proyectos para el empleo de personas jóvenes cualificadas, inscritas como beneficiarias en el Sistema Nacional de Garantía Juvenil, otorgando un incentivo a la contratación, con objeto de ofrecer una primera experiencia laboral y/o de mejorar su empleabilidad.</t>
  </si>
  <si>
    <t>Entidades locales de Castilla-La Mancha, empresas, sociedades laborales o cooperativas, comunidades de bienes, asociaciones, fundaciones y otras entidades sín ánimo de lucro</t>
  </si>
  <si>
    <t>https://empleoyformacion.castillalamancha.es/empresas/ayudas-subvenciones/subvenciones-financiar-proyectos-empleo-personas-jovenes-cualificadas</t>
  </si>
  <si>
    <t>Bases reguladoras de subvenciones del “Programa Investigo”, para jóvenes demandantes de empleo en investigación e innovación, Convocatoria 2024</t>
  </si>
  <si>
    <t>Decreto XXX/2024, de XXX de XXX, regula y convoca subvenciones para el Programa "Mi Primer Empleo" 2024.</t>
  </si>
  <si>
    <t>4T 2028</t>
  </si>
  <si>
    <t>4T 2025</t>
  </si>
  <si>
    <t>Objetivo político</t>
  </si>
  <si>
    <t>Actualizado a 12 de julio de 2024</t>
  </si>
  <si>
    <t>Título Convocatoria</t>
  </si>
  <si>
    <t>Descripción Convocatoria</t>
  </si>
  <si>
    <t>URL publicación / información</t>
  </si>
  <si>
    <t>Entidad convocante</t>
  </si>
  <si>
    <t>Prioridad</t>
  </si>
  <si>
    <t>Objetivo específico</t>
  </si>
  <si>
    <t xml:space="preserve">Importe coste total convocatoria </t>
  </si>
  <si>
    <t>Importe total de la ayuda</t>
  </si>
  <si>
    <t>Fecha Inicio</t>
  </si>
  <si>
    <t xml:space="preserve">Fecha Finalización </t>
  </si>
  <si>
    <t>Tipo de solicitantes admisibles</t>
  </si>
  <si>
    <t xml:space="preserve">Zona geográfica </t>
  </si>
  <si>
    <t>Fecha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</si>
</sst>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8" tint="-0.249977111117893"/>
      <name val="Arial Narrow"/>
      <family val="2"/>
    </font>
    <font>
      <sz val="8"/>
      <name val="Arial Narrow"/>
      <family val="2"/>
    </font>
    <font>
      <sz val="8"/>
      <color theme="1" tint="0.34998626667073579"/>
      <name val="Arial Narrow"/>
      <family val="2"/>
    </font>
    <font>
      <sz val="9"/>
      <color theme="1"/>
      <name val="Segoe UI Light"/>
      <family val="2"/>
    </font>
    <font>
      <sz val="11"/>
      <name val="Calibri"/>
      <family val="2"/>
      <scheme val="minor"/>
    </font>
    <font>
      <b/>
      <sz val="8"/>
      <name val="Arial Narrow"/>
      <family val="2"/>
    </font>
    <font>
      <b/>
      <sz val="16"/>
      <name val="Calibri"/>
      <family val="2"/>
    </font>
    <font>
      <sz val="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sz val="16"/>
      <color rgb="FFC00000"/>
      <name val="Calibri"/>
      <family val="2"/>
      <scheme val="minor"/>
    </font>
    <font>
      <sz val="16"/>
      <color theme="1"/>
      <name val="Segoe UI Light"/>
      <family val="2"/>
    </font>
    <font>
      <b/>
      <sz val="8"/>
      <color rgb="FFC00000"/>
      <name val="Segoe UI Light"/>
      <family val="2"/>
    </font>
    <font>
      <sz val="1"/>
      <color theme="0"/>
      <name val="Calibri"/>
      <family val="2"/>
      <scheme val="minor"/>
    </font>
    <font>
      <b/>
      <sz val="1"/>
      <color theme="0"/>
      <name val="Segoe UI Light"/>
      <family val="2"/>
    </font>
    <font>
      <sz val="10"/>
      <color theme="1"/>
      <name val="Calibri"/>
      <family val="2"/>
      <scheme val="minor"/>
    </font>
    <font>
      <sz val="10"/>
      <color theme="0"/>
      <name val="Segoe UI Light"/>
      <family val="2"/>
    </font>
    <font>
      <sz val="10"/>
      <color theme="1"/>
      <name val="Segoe UI Light"/>
      <family val="2"/>
    </font>
    <font>
      <b/>
      <sz val="9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 Narrow"/>
      <family val="2"/>
    </font>
    <font>
      <b/>
      <sz val="8"/>
      <name val="Source Sans Pro"/>
      <family val="2"/>
    </font>
    <font>
      <sz val="11"/>
      <color theme="1"/>
      <name val="Segoe UI Light"/>
      <family val="2"/>
    </font>
    <font>
      <sz val="11"/>
      <color theme="0"/>
      <name val="Segoe UI Light"/>
      <family val="2"/>
    </font>
    <font>
      <sz val="4"/>
      <color theme="0"/>
      <name val="Calibri"/>
      <family val="2"/>
      <scheme val="minor"/>
    </font>
    <font>
      <sz val="4"/>
      <color rgb="FFC00000"/>
      <name val="Calibri"/>
      <family val="2"/>
      <scheme val="minor"/>
    </font>
    <font>
      <sz val="14"/>
      <color rgb="FFC64224"/>
      <name val="Arial Black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4.9989318521683403E-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422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indexed="64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indexed="64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 style="medium">
        <color indexed="64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39">
    <xf numFmtId="0" fontId="0" fillId="0" borderId="0" xfId="0"/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9" fillId="0" borderId="0" xfId="0" applyFont="1"/>
    <xf numFmtId="0" fontId="6" fillId="4" borderId="2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5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14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3" fillId="0" borderId="0" xfId="0" pivotButton="1" applyFont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32" fillId="9" borderId="9" xfId="3" applyFont="1" applyFill="1" applyBorder="1" applyAlignment="1">
      <alignment vertical="center"/>
    </xf>
    <xf numFmtId="0" fontId="32" fillId="8" borderId="9" xfId="3" applyFont="1" applyFill="1" applyBorder="1" applyAlignment="1">
      <alignment vertical="center"/>
    </xf>
    <xf numFmtId="0" fontId="32" fillId="9" borderId="10" xfId="3" applyFont="1" applyFill="1" applyBorder="1" applyAlignment="1">
      <alignment vertical="center"/>
    </xf>
    <xf numFmtId="0" fontId="32" fillId="9" borderId="11" xfId="3" applyFont="1" applyFill="1" applyBorder="1" applyAlignment="1">
      <alignment vertical="center"/>
    </xf>
    <xf numFmtId="0" fontId="32" fillId="2" borderId="9" xfId="3" applyFont="1" applyFill="1" applyBorder="1" applyAlignment="1">
      <alignment vertical="center"/>
    </xf>
    <xf numFmtId="0" fontId="20" fillId="0" borderId="5" xfId="0" applyFont="1" applyBorder="1" applyAlignment="1">
      <alignment horizontal="left" vertical="center" wrapText="1"/>
    </xf>
    <xf numFmtId="0" fontId="17" fillId="7" borderId="0" xfId="0" applyFont="1" applyFill="1" applyAlignment="1">
      <alignment vertical="center"/>
    </xf>
    <xf numFmtId="0" fontId="6" fillId="3" borderId="13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49" fontId="6" fillId="3" borderId="13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10" fillId="0" borderId="14" xfId="0" applyFont="1" applyBorder="1" applyAlignment="1">
      <alignment vertical="top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14" fontId="20" fillId="0" borderId="5" xfId="0" applyNumberFormat="1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4" fillId="5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14" fontId="33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15" fillId="0" borderId="17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top" wrapText="1"/>
    </xf>
    <xf numFmtId="0" fontId="23" fillId="3" borderId="0" xfId="0" applyFont="1" applyFill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34" fillId="5" borderId="0" xfId="0" applyFont="1" applyFill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9" fillId="0" borderId="16" xfId="0" applyFont="1" applyBorder="1" applyAlignment="1">
      <alignment vertical="center" wrapText="1"/>
    </xf>
    <xf numFmtId="0" fontId="1" fillId="0" borderId="17" xfId="1" applyFill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hidden="1"/>
    </xf>
    <xf numFmtId="164" fontId="9" fillId="0" borderId="17" xfId="0" applyNumberFormat="1" applyFont="1" applyBorder="1" applyAlignment="1" applyProtection="1">
      <alignment horizontal="right" vertical="center" wrapText="1" indent="2"/>
      <protection locked="0"/>
    </xf>
    <xf numFmtId="164" fontId="9" fillId="0" borderId="17" xfId="0" applyNumberFormat="1" applyFont="1" applyBorder="1" applyAlignment="1">
      <alignment horizontal="right" vertical="center" wrapText="1" indent="2"/>
    </xf>
    <xf numFmtId="14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14" fontId="9" fillId="0" borderId="17" xfId="0" applyNumberFormat="1" applyFont="1" applyBorder="1" applyAlignment="1" applyProtection="1">
      <alignment horizontal="left" vertical="center" wrapText="1"/>
      <protection locked="0"/>
    </xf>
    <xf numFmtId="14" fontId="9" fillId="0" borderId="18" xfId="0" applyNumberFormat="1" applyFont="1" applyBorder="1" applyAlignment="1">
      <alignment horizontal="center" vertical="center" wrapText="1"/>
    </xf>
    <xf numFmtId="0" fontId="39" fillId="0" borderId="19" xfId="0" applyFont="1" applyBorder="1" applyAlignment="1">
      <alignment vertical="center" wrapText="1"/>
    </xf>
    <xf numFmtId="0" fontId="1" fillId="0" borderId="3" xfId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hidden="1"/>
    </xf>
    <xf numFmtId="164" fontId="0" fillId="0" borderId="3" xfId="0" applyNumberFormat="1" applyBorder="1" applyAlignment="1" applyProtection="1">
      <alignment horizontal="right" vertical="center" wrapText="1" indent="2"/>
      <protection locked="0"/>
    </xf>
    <xf numFmtId="164" fontId="9" fillId="0" borderId="3" xfId="0" applyNumberFormat="1" applyFont="1" applyBorder="1" applyAlignment="1">
      <alignment horizontal="right" vertical="center" wrapText="1" indent="2"/>
    </xf>
    <xf numFmtId="1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14" fontId="9" fillId="0" borderId="3" xfId="0" applyNumberFormat="1" applyFont="1" applyBorder="1" applyAlignment="1" applyProtection="1">
      <alignment horizontal="left" vertical="center" wrapText="1"/>
      <protection locked="0"/>
    </xf>
    <xf numFmtId="14" fontId="0" fillId="0" borderId="20" xfId="0" applyNumberForma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hidden="1"/>
    </xf>
    <xf numFmtId="164" fontId="9" fillId="0" borderId="3" xfId="0" applyNumberFormat="1" applyFont="1" applyBorder="1" applyAlignment="1" applyProtection="1">
      <alignment horizontal="right" vertical="center" wrapText="1" indent="2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14" fontId="9" fillId="0" borderId="20" xfId="0" applyNumberFormat="1" applyFont="1" applyBorder="1" applyAlignment="1">
      <alignment horizontal="center" vertical="center" wrapText="1"/>
    </xf>
    <xf numFmtId="0" fontId="1" fillId="0" borderId="3" xfId="1" applyFill="1" applyBorder="1" applyAlignment="1">
      <alignment horizontal="left" vertical="center" wrapText="1"/>
    </xf>
    <xf numFmtId="0" fontId="39" fillId="0" borderId="21" xfId="0" applyFont="1" applyBorder="1" applyAlignment="1">
      <alignment vertical="center" wrapText="1"/>
    </xf>
    <xf numFmtId="0" fontId="1" fillId="0" borderId="22" xfId="1" applyFill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hidden="1"/>
    </xf>
    <xf numFmtId="164" fontId="9" fillId="0" borderId="22" xfId="0" applyNumberFormat="1" applyFont="1" applyBorder="1" applyAlignment="1">
      <alignment horizontal="right" vertical="center" wrapText="1" indent="2"/>
    </xf>
    <xf numFmtId="14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14" fontId="9" fillId="0" borderId="22" xfId="0" applyNumberFormat="1" applyFont="1" applyBorder="1" applyAlignment="1" applyProtection="1">
      <alignment horizontal="left" vertical="center" wrapText="1"/>
      <protection locked="0"/>
    </xf>
    <xf numFmtId="14" fontId="9" fillId="0" borderId="23" xfId="0" applyNumberFormat="1" applyFont="1" applyBorder="1" applyAlignment="1">
      <alignment horizontal="center" vertical="center" wrapText="1"/>
    </xf>
    <xf numFmtId="0" fontId="37" fillId="10" borderId="14" xfId="0" applyFont="1" applyFill="1" applyBorder="1" applyAlignment="1">
      <alignment horizontal="center" wrapText="1"/>
    </xf>
    <xf numFmtId="0" fontId="40" fillId="0" borderId="0" xfId="0" applyFont="1" applyAlignment="1">
      <alignment vertical="center"/>
    </xf>
  </cellXfs>
  <cellStyles count="4">
    <cellStyle name="Hipervínculo" xfId="1" builtinId="8"/>
    <cellStyle name="Hipervínculo 2" xfId="2" xr:uid="{7972CF9B-4A6A-4CD0-ACF2-D8C4332A8ADD}"/>
    <cellStyle name="Normal" xfId="0" builtinId="0"/>
    <cellStyle name="Normal 9" xfId="3" xr:uid="{5FC648B6-EAE8-49B7-BFED-8800E305FA7F}"/>
  </cellStyles>
  <dxfs count="58"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border>
        <top style="thin">
          <color indexed="64"/>
        </top>
        <bottom style="medium">
          <color indexed="64"/>
        </bottom>
      </border>
    </dxf>
    <dxf>
      <font>
        <color auto="1"/>
      </font>
    </dxf>
    <dxf>
      <fill>
        <patternFill patternType="solid">
          <bgColor theme="2"/>
        </patternFill>
      </fill>
    </dxf>
    <dxf>
      <font>
        <color rgb="FF0070C0"/>
      </font>
    </dxf>
    <dxf>
      <font>
        <color rgb="FF0070C0"/>
      </font>
    </dxf>
    <dxf>
      <alignment wrapText="1"/>
    </dxf>
    <dxf>
      <alignment wrapText="1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alignment wrapText="0"/>
    </dxf>
    <dxf>
      <alignment wrapText="1"/>
    </dxf>
    <dxf>
      <alignment wrapText="1"/>
    </dxf>
    <dxf>
      <font>
        <color rgb="FFFF0000"/>
      </font>
    </dxf>
    <dxf>
      <border>
        <top style="thin">
          <color theme="0" tint="-0.14996795556505021"/>
        </top>
        <horizontal style="thin">
          <color theme="0" tint="-0.14996795556505021"/>
        </horizontal>
      </border>
    </dxf>
    <dxf>
      <border>
        <top style="thin">
          <color theme="0" tint="-0.14996795556505021"/>
        </top>
        <horizontal style="thin">
          <color theme="0" tint="-0.14996795556505021"/>
        </horizontal>
      </border>
    </dxf>
    <dxf>
      <font>
        <b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37437055574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64" formatCode="#,##0.00\ &quot;€&quot;"/>
      <alignment horizontal="right" vertical="center" textRotation="0" wrapText="1" relative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strike val="0"/>
        <outline val="0"/>
        <shadow val="0"/>
        <vertAlign val="baseline"/>
        <sz val="11"/>
        <name val="Segoe UI Light"/>
        <family val="2"/>
        <scheme val="none"/>
      </font>
      <numFmt numFmtId="164" formatCode="#,##0.00\ &quot;€&quot;"/>
      <alignment horizontal="right" vertical="center" textRotation="0" wrapText="1" relativeIndent="1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Segoe UI Light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/>
        <strike val="0"/>
        <outline val="0"/>
        <shadow val="0"/>
        <vertAlign val="baseline"/>
        <sz val="11"/>
        <name val="Segoe UI Light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 Light"/>
        <family val="2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right style="thin">
          <color theme="0" tint="-0.149937437055574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 Light"/>
        <family val="2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theme="0" tint="-0.14996795556505021"/>
        </right>
        <top style="thin">
          <color theme="0" tint="-0.14996795556505021"/>
        </top>
      </border>
    </dxf>
    <dxf>
      <font>
        <strike val="0"/>
        <outline val="0"/>
        <shadow val="0"/>
        <vertAlign val="baseline"/>
        <sz val="11"/>
        <name val="Segoe UI Light"/>
        <family val="2"/>
        <scheme val="none"/>
      </font>
      <alignment vertical="center" textRotation="0" indent="0" justifyLastLine="0" shrinkToFit="0" readingOrder="0"/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Segoe UI Light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</dxfs>
  <tableStyles count="0" defaultTableStyle="TableStyleMedium2" defaultPivotStyle="PivotStyleLight16"/>
  <colors>
    <mruColors>
      <color rgb="FFC642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517705</xdr:colOff>
      <xdr:row>0</xdr:row>
      <xdr:rowOff>75684</xdr:rowOff>
    </xdr:from>
    <xdr:to>
      <xdr:col>17</xdr:col>
      <xdr:colOff>234679</xdr:colOff>
      <xdr:row>3</xdr:row>
      <xdr:rowOff>92938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B63A61-4141-4956-A2AA-6440075D1D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3" t="18902" b="22274"/>
        <a:stretch/>
      </xdr:blipFill>
      <xdr:spPr>
        <a:xfrm>
          <a:off x="17167405" y="75684"/>
          <a:ext cx="8039103" cy="81735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 Pedraza" refreshedDate="45308.438379861109" createdVersion="8" refreshedVersion="8" minRefreshableVersion="3" recordCount="87" xr:uid="{5CC014F7-22BD-4D9D-97AC-5147A67A753A}">
  <cacheSource type="worksheet">
    <worksheetSource name="Tabla1"/>
  </cacheSource>
  <cacheFields count="19">
    <cacheField name="DG" numFmtId="0">
      <sharedItems containsBlank="1"/>
    </cacheField>
    <cacheField name="P" numFmtId="0">
      <sharedItems/>
    </cacheField>
    <cacheField name="Nº" numFmtId="0">
      <sharedItems containsSemiMixedTypes="0" containsString="0" containsNumber="1" containsInteger="1" minValue="0" maxValue="86"/>
    </cacheField>
    <cacheField name="Título Programa" numFmtId="0">
      <sharedItems containsBlank="1"/>
    </cacheField>
    <cacheField name="Título Convocatoria" numFmtId="0">
      <sharedItems containsBlank="1" count="16">
        <s v="máximo 150 caracteres"/>
        <s v="Subvenciones a entidades privadas de iniciativa social para programas destinados a la atención de las personas con discapacidad. Convocatoria 2025"/>
        <s v="Ayudas para la contratación de doctores en centros públicos de investigación y empresas, dentro de medidas para el retorno y la retención del talento"/>
        <s v="Ayudas para el asesoramiento y tutorización a personas emprendedoras."/>
        <s v="Ayudas de apoyo a la creación y al empleo en cooperativas y sociedades laborales"/>
        <s v="Ayudas para el establecimiento  de personas desempleadas como trabajadoras autónomas"/>
        <s v="Ayudas para la formalización de contratos de formación en alternancia"/>
        <s v="11ª Oferta formativa específica de Garantía Juvenil-Programas de Segunda Oportunidad "/>
        <s v="Incentivos económicos 2024"/>
        <s v="Subvenciones para el fomento del empleo estable y de calidad. Contratación indefinida."/>
        <s v="Planes Sociales de Empleo para la contratación de personas en situación o riesgo de exclusión"/>
        <s v="Incentivos a la contratación indefinida en el marco del Programa Cheque Transición"/>
        <s v="DECRETO JOVEN - Contratos formativos para la obtención de la práctica profesional y contratos de relevo"/>
        <s v="Resolución de 14/11/2023, de la DG de Acción Social por la que se convocan Subvenciones de Inclusión Social 2024"/>
        <s v="Resolución de 14/11/2023, de la DG de Acción Social por la que se convocan Subvenciones de Inclusión Social 2025"/>
        <m/>
      </sharedItems>
    </cacheField>
    <cacheField name="Descripción Convocatoria" numFmtId="0">
      <sharedItems containsBlank="1" longText="1"/>
    </cacheField>
    <cacheField name="URL publicación / información" numFmtId="0">
      <sharedItems containsBlank="1"/>
    </cacheField>
    <cacheField name="Entidad convocante" numFmtId="0">
      <sharedItems containsBlank="1" count="11">
        <s v="Menú desplegable"/>
        <s v="DG de Discapacidad"/>
        <s v="Agencia de Investigación e Innovación CLM"/>
        <s v="DG de Autónomos, Trabajo y Economía Social"/>
        <s v="DG de Formación Profesional para el ámbito laboral"/>
        <s v="DG de Innovación Educativa y Centros"/>
        <s v="DG de Empleo "/>
        <s v="DG de Acción Social"/>
        <m/>
        <s v="DG de Inclusión Educativa y Programas" u="1"/>
        <s v="Instituto de la Mujer " u="1"/>
      </sharedItems>
    </cacheField>
    <cacheField name="Prioridad" numFmtId="0">
      <sharedItems containsBlank="1" count="6">
        <s v="Menú desplegable"/>
        <s v="Prioridad 2. Inclusión Social y lucha contra la pobreza"/>
        <s v="Prioridad 1. Empleo, adaptabilidad, emprendimiento y economía social"/>
        <s v="Prioridad 5. Empleo juvenil"/>
        <m/>
        <s v="Prioridad 3. Educación y formación " u="1"/>
      </sharedItems>
    </cacheField>
    <cacheField name="Objetivo político" numFmtId="0">
      <sharedItems containsBlank="1"/>
    </cacheField>
    <cacheField name="Objetivo específico" numFmtId="0">
      <sharedItems containsBlank="1" count="6">
        <s v="Menú desplegable"/>
        <s v="4. h) Inclusión activa para los grupos desfavorecidos."/>
        <s v="4. a) Mejorar el acceso al empleo de los demandantes de empleo."/>
        <s v="4. c) Participación de género en el mercado de trabajo, y equilibrio entre la vida laboral y la familiar. "/>
        <s v="4. f) promover la igualdad de acceso a una educación y una formación de calidad e inclusivas."/>
        <m/>
      </sharedItems>
    </cacheField>
    <cacheField name="Código OE" numFmtId="0">
      <sharedItems containsBlank="1"/>
    </cacheField>
    <cacheField name="Importe coste total convocatoria " numFmtId="164">
      <sharedItems containsBlank="1" containsMixedTypes="1" containsNumber="1" containsInteger="1" minValue="40000" maxValue="65372030"/>
    </cacheField>
    <cacheField name="Importe total de la ayuda" numFmtId="164">
      <sharedItems containsMixedTypes="1" containsNumber="1" minValue="34000" maxValue="55566225.5"/>
    </cacheField>
    <cacheField name="Fecha Inicio" numFmtId="14">
      <sharedItems containsDate="1" containsBlank="1" containsMixedTypes="1" minDate="2024-01-01T00:00:00" maxDate="2025-01-02T00:00:00"/>
    </cacheField>
    <cacheField name="Fecha Finalización " numFmtId="0">
      <sharedItems containsDate="1" containsBlank="1" containsMixedTypes="1" minDate="2024-07-12T00:00:00" maxDate="2026-04-01T00:00:00"/>
    </cacheField>
    <cacheField name="Tipo de solicitantes admisibles" numFmtId="0">
      <sharedItems containsBlank="1"/>
    </cacheField>
    <cacheField name="Zona geográfica " numFmtId="0">
      <sharedItems containsBlank="1"/>
    </cacheField>
    <cacheField name="Fecha Actualización" numFmtId="14">
      <sharedItems containsDate="1" containsBlank="1" containsMixedTypes="1" minDate="2024-01-11T00:00:00" maxDate="2024-01-1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m/>
    <s v=""/>
    <n v="0"/>
    <s v="Menú desplegable"/>
    <x v="0"/>
    <s v="máximo 1000 caracteres"/>
    <s v="150 caracteres"/>
    <x v="0"/>
    <x v="0"/>
    <s v="Menú desplegable"/>
    <x v="0"/>
    <m/>
    <s v="Euros"/>
    <s v="Euros"/>
    <s v="DD/MM/AAAA"/>
    <s v="DD/MM/AAAA"/>
    <s v="Lista de valores separados por comas. 150 caracteres"/>
    <s v="Menú desplegable"/>
    <s v="DD/MM/AAAA"/>
  </r>
  <r>
    <s v="DGD"/>
    <s v="P2_"/>
    <n v="1"/>
    <s v="FSE+ C.A. Castilla-La Mancha"/>
    <x v="1"/>
    <s v="Convocatoria dirigida a subvencionar servicios destinados a dar a apoyo a las personas con discapacidad, incrementando su calidad de vida.Los recursos subvencionados van dirigidos a potenciar las capacidades de las personas con discapacidad y a fomentar su vida independiente."/>
    <s v="https://www.jccm.es/sede/tramite/M65"/>
    <x v="1"/>
    <x v="1"/>
    <s v="OP4. Una Europa más social e inclusiva, por medio de la aplicación del pilar europeo de derechos sociales"/>
    <x v="1"/>
    <s v="ESO4.8"/>
    <n v="2500000"/>
    <n v="2125000"/>
    <d v="2025-01-01T00:00:00"/>
    <d v="2025-12-31T00:00:00"/>
    <s v="Entidades privadas de iniciativa social del ámbito de la discapacidad "/>
    <s v="ES42"/>
    <d v="2024-01-11T00:00:00"/>
  </r>
  <r>
    <s v="AII"/>
    <s v="P1_"/>
    <n v="2"/>
    <s v="FSE+ C.A. Castilla-La Mancha"/>
    <x v="2"/>
    <s v="Las ayudas postdoctorales dirigidas a personal docente e investigador fomentarán su formación y perfeccionamiento, mediante la realización de actividades o proyectos de investigación que permitan perfeccionar su experiencia científica."/>
    <s v="https://www.educa.jccm.es/idiuniv/es/investigacion/convocatorias-ayudas-rrhh-investigacion/ayudas-postdoctorales"/>
    <x v="2"/>
    <x v="2"/>
    <s v="OP4. Una Europa más social e inclusiva, por medio de la aplicación del pilar europeo de derechos sociales"/>
    <x v="2"/>
    <s v="ESO4.1"/>
    <n v="1815995"/>
    <n v="1543595.75"/>
    <s v="4T 2024"/>
    <s v="1T 2025"/>
    <s v="Universidades Públicas, empresas, centros tecnológicos de ámbito regional, entidades públicas de investigación."/>
    <s v="ES42"/>
    <d v="2024-01-12T00:00:00"/>
  </r>
  <r>
    <s v="DGATES"/>
    <s v="P1_"/>
    <n v="3"/>
    <s v="FSE+ C.A. Castilla-La Mancha"/>
    <x v="3"/>
    <s v="Ayudas para el asesoramiento y tutorización a personas emprendedoras"/>
    <s v="https://adelante-empresas.castillalamancha.es/adelante/ayudas-al-asesoramiento-y-la-tutorizacion "/>
    <x v="3"/>
    <x v="2"/>
    <s v="OP4. Una Europa más social e inclusiva, por medio de la aplicación del pilar europeo de derechos sociales"/>
    <x v="2"/>
    <s v="ESO4.1"/>
    <n v="357000"/>
    <n v="303450"/>
    <s v="1T2024"/>
    <s v="4T2024"/>
    <s v="Entidades sin ánimo de lucro "/>
    <s v="ES42"/>
    <d v="2024-01-11T00:00:00"/>
  </r>
  <r>
    <s v="DGATES"/>
    <s v="P1_"/>
    <n v="4"/>
    <s v="FSE+ C.A. Castilla-La Mancha"/>
    <x v="4"/>
    <s v="Línea 1: subvención para la constitución de las cooperativas y sociedades laborales"/>
    <s v="Consejería de Economía, Empresas y Empleo | Gobierno de Castilla-La Mancha (castillalamancha.es)"/>
    <x v="3"/>
    <x v="2"/>
    <s v="OP4. Una Europa más social e inclusiva, por medio de la aplicación del pilar europeo de derechos sociales"/>
    <x v="2"/>
    <s v="ESO4.1"/>
    <n v="40000"/>
    <n v="34000"/>
    <s v="2T2024"/>
    <s v="3T2024"/>
    <s v="Cooperativas y sociedades laborales que ejerzan una actividad económica en Castilla-La Mancha."/>
    <s v="ES42"/>
    <d v="2024-01-11T00:00:00"/>
  </r>
  <r>
    <s v="DGATES"/>
    <s v="P1_"/>
    <n v="5"/>
    <s v="FSE+ C.A. Castilla-La Mancha"/>
    <x v="4"/>
    <s v="Línea 2: subvención a la incorporación de personas socias trabajadoras o de trabajo"/>
    <s v="Consejería de Economía, Empresas y Empleo | Gobierno de Castilla-La Mancha (castillalamancha.es)"/>
    <x v="3"/>
    <x v="2"/>
    <s v="OP4. Una Europa más social e inclusiva, por medio de la aplicación del pilar europeo de derechos sociales"/>
    <x v="2"/>
    <s v="ESO4.1"/>
    <n v="475000"/>
    <n v="403750"/>
    <s v="2T2024"/>
    <s v="3T2024"/>
    <s v="Cooperativas y sociedades laborales que ejerzan una actividad económica en Castilla-La Mancha."/>
    <s v="ES42"/>
    <d v="2024-01-11T00:00:00"/>
  </r>
  <r>
    <s v="DGATES"/>
    <s v="P1_"/>
    <n v="6"/>
    <s v="FSE+ C.A. Castilla-La Mancha"/>
    <x v="5"/>
    <s v="Línea 1. Subvenciones para el establecimiento de personas desempleadas como trabajadoras autónomas"/>
    <s v="https://empleoyformacion.castillalamancha.es/ciudadania/emprendimiento/ayudas-autonomos"/>
    <x v="3"/>
    <x v="2"/>
    <s v="OP4. Una Europa más social e inclusiva, por medio de la aplicación del pilar europeo de derechos sociales"/>
    <x v="3"/>
    <s v="ESO4.3"/>
    <n v="3500000"/>
    <n v="2975000"/>
    <s v="2T2024"/>
    <s v="4T2024"/>
    <s v="Personas físicas estabecidas como personas trabajadoras autónomas"/>
    <s v="ES42"/>
    <d v="2024-01-11T00:00:00"/>
  </r>
  <r>
    <s v="DGFPL"/>
    <s v="P5_"/>
    <n v="7"/>
    <s v="FSE+ C.A. Castilla-La Mancha"/>
    <x v="6"/>
    <s v="Línea xxx: Ayudas para la formalización de contratos de formación en alternancia"/>
    <s v="https://www.castillalamancha.es/gobierno/economiaempresasyempleo/estructura/dgeformacion/actuacionesorganismo"/>
    <x v="4"/>
    <x v="3"/>
    <s v="OP4. Una Europa más social e inclusiva, por medio de la aplicación del pilar europeo de derechos sociales"/>
    <x v="2"/>
    <s v="ESO4.1"/>
    <n v="1600000"/>
    <n v="1360000"/>
    <s v="3T y 4T 2024"/>
    <s v="3T y 4T 2024"/>
    <s v="Persona jóvenes inscritas en Garantía Juvenil"/>
    <s v="ES42"/>
    <d v="2024-01-15T00:00:00"/>
  </r>
  <r>
    <s v="DGIEC"/>
    <s v="P5_"/>
    <n v="8"/>
    <s v="FSE+ C.A. Castilla-La Mancha"/>
    <x v="7"/>
    <s v="Programa de formación donde se ofertan actividades formativoas en centros de educación públicos, dirigidas a personas jóvenes que carecen de estudios básicos o de Bachillerato o FP, que se encuentran en situación de más vulnerabilidad por falta de cualificaciones, así como a los que, disponiendo de alguno de estos estudios y estando en situación de desempleo, necesitan actualizar y mejorar sus capacidades y competencias personales y profesionales."/>
    <s v="https://www.educa.jccm.es/es/fse2127/cursos-ayudas-fse"/>
    <x v="5"/>
    <x v="3"/>
    <s v="OP4. Una Europa más social e inclusiva, por medio de la aplicación del pilar europeo de derechos sociales"/>
    <x v="4"/>
    <s v="ESO4.6"/>
    <n v="3000000"/>
    <n v="2550000"/>
    <d v="2024-06-03T00:00:00"/>
    <d v="2024-07-12T00:00:00"/>
    <s v="Centro educativos públicos de Castilla - La Mancha."/>
    <s v="ES42"/>
    <d v="2024-01-16T00:00:00"/>
  </r>
  <r>
    <s v="DGIEC"/>
    <s v="P5_"/>
    <n v="9"/>
    <s v="FSE+ C.A. Castilla-La Mancha"/>
    <x v="8"/>
    <s v="Ayudas económicas de formación para alumnado de los programas de Segunda Oportunidad. Convocatoria 2024.  "/>
    <s v="https://www.educa.jccm.es/es/fse2127/cursos-ayudas-fse"/>
    <x v="5"/>
    <x v="3"/>
    <s v="OP4. Una Europa más social e inclusiva, por medio de la aplicación del pilar europeo de derechos sociales"/>
    <x v="4"/>
    <s v="ESO4.6"/>
    <n v="300000"/>
    <n v="255000"/>
    <d v="2024-09-02T00:00:00"/>
    <d v="2024-10-03T00:00:00"/>
    <s v="Alumnado participante en cualquiera de las acciones formativas específicas de Garantía Juvenil autorizadas para el curso 2023-2024.  "/>
    <s v="ES42"/>
    <d v="2024-01-16T00:00:00"/>
  </r>
  <r>
    <s v="DGE"/>
    <s v="P1_"/>
    <n v="10"/>
    <s v="FSE+ C.A. Castilla-La Mancha"/>
    <x v="9"/>
    <s v="Concesión directa de subvenciones destinadas a favorecer la contratación laboral indefinida y la conversión de los contratos indefinidos de jornada parcial a jornada completa, de los colectivos más vulnerables y con mayor tasa de desempleo."/>
    <s v="https://docm.jccm.es/docm/descargarArchivo.do?ruta=2022/10/18/pdf/2022_9571.pdf&amp;tipo=rutaDocm"/>
    <x v="6"/>
    <x v="2"/>
    <s v="OP4. Una Europa más social e inclusiva, por medio de la aplicación del pilar europeo de derechos sociales"/>
    <x v="2"/>
    <s v="ESO4.1"/>
    <n v="3200000"/>
    <n v="2720000"/>
    <d v="2024-04-01T00:00:00"/>
    <d v="2024-11-30T00:00:00"/>
    <s v="Empresas, los autónomos, las sociedades laborales o cooperativas, las comunidades de bienes, las sociedades civiles y las entidades sin ánimo de lucro"/>
    <s v="ES42"/>
    <m/>
  </r>
  <r>
    <s v="DGE"/>
    <s v="P1_"/>
    <n v="11"/>
    <s v="FSE+ C.A. Castilla-La Mancha"/>
    <x v="10"/>
    <s v="Concesión de subvenciones para la puesta en marcha del programa de apoyo activo al empleo, que combine la contratación de las personas desempleadas pertenecientes a colectivos vulnerables y en situación de exclusión social por parte de las entidades locales y de las empresas de Castilla-La Mancha, con actuaciones de orientación y formación para el empleo."/>
    <s v="https://docm.jccm.es/docm/descargarArchivo.do?ruta=2023/10/19/pdf/2023_8776.pdf&amp;tipo=rutaDocm"/>
    <x v="6"/>
    <x v="2"/>
    <s v="OP4. Una Europa más social e inclusiva, por medio de la aplicación del pilar europeo de derechos sociales"/>
    <x v="2"/>
    <s v="ESO4.1"/>
    <n v="65372030"/>
    <n v="55566225.5"/>
    <d v="2024-06-01T00:00:00"/>
    <d v="2026-03-31T00:00:00"/>
    <s v="EELL de CLM._x000a_Cheque Empleo: Empresas, ESAL, Autónomos/as, Sociedades laborales o Cooperativas y CB. "/>
    <s v="ES42"/>
    <m/>
  </r>
  <r>
    <s v="DGE"/>
    <s v="P1_"/>
    <n v="12"/>
    <s v="FSE+ C.A. Castilla-La Mancha"/>
    <x v="11"/>
    <s v="Concesión de subveciones por la realización de contratos formativos para la obtención de la práctica profesional adecuada al nivel de estudios y los contratos con carácter indefinido (excepto los contratos fijos-discontinuos) realizados con personas_x000a_titulares del cheque empleo."/>
    <s v="https://docm.jccm.es/docm/descargarArchivo.do?ruta=2023/10/19/pdf/2023_8776.pdf&amp;tipo=rutaDocm"/>
    <x v="6"/>
    <x v="2"/>
    <s v="OP4. Una Europa más social e inclusiva, por medio de la aplicación del pilar europeo de derechos sociales"/>
    <x v="2"/>
    <s v="ESO4.1"/>
    <n v="1000000"/>
    <n v="850000"/>
    <d v="2024-06-01T00:00:00"/>
    <d v="2026-03-31T00:00:00"/>
    <s v="Empresas, ESAL, Autónomos/as, Sociedades laborales o Cooperativas y CB. "/>
    <s v="ES42"/>
    <m/>
  </r>
  <r>
    <s v="DGE"/>
    <s v="P5_"/>
    <n v="13"/>
    <s v="FSE+ C.A. Castilla-La Mancha"/>
    <x v="12"/>
    <s v="Concesión directa de las subvenciones que tienen por finalidad facilitar el acceso a un primer empleo de calidad a personas desempleadas de CLM mediante la realización de contratos formativos y de relevo y sus transformaciones en contratación indefinida."/>
    <s v="https://docm.jccm.es/docm/descargarArchivo.do?ruta=2022/09/20/pdf/2022_8538.pdf&amp;tipo=rutaDocm"/>
    <x v="6"/>
    <x v="3"/>
    <s v="OP4. Una Europa más social e inclusiva, por medio de la aplicación del pilar europeo de derechos sociales"/>
    <x v="2"/>
    <s v="ESO4.1"/>
    <n v="2450000"/>
    <n v="2082500"/>
    <d v="2024-04-01T00:00:00"/>
    <d v="2024-09-30T00:00:00"/>
    <s v="Empresas, sociedades laborales o cooperativas, las comunidades de bienes, las sociedades civiles y ESAL."/>
    <s v="ES42"/>
    <m/>
  </r>
  <r>
    <s v="DGAS"/>
    <s v="P2_"/>
    <n v="14"/>
    <s v="FSE+ C.A. Castilla-La Mancha"/>
    <x v="13"/>
    <s v="Subvenciones destinadas a entidades  para la realización de proyectos que tengan como finalidad la atención de situaciones de riesgo o exclusión social._x000a_"/>
    <s v="https://www.castillalamancha.es/tema/bienestar-social/acci%C3%B3n-social"/>
    <x v="7"/>
    <x v="1"/>
    <s v="OP4. Una Europa más social e inclusiva, por medio de la aplicación del pilar europeo de derechos sociales"/>
    <x v="1"/>
    <s v="ESO4.8"/>
    <n v="5338080"/>
    <n v="4537368"/>
    <d v="2024-01-01T00:00:00"/>
    <d v="2024-12-31T00:00:00"/>
    <s v="Entidades no lucrativas y agrupaciones de éstas. Entidades privadas de iniciativa social; Universidades; Instituciones científicas"/>
    <s v="ES42"/>
    <d v="2024-01-17T00:00:00"/>
  </r>
  <r>
    <s v="DGAS"/>
    <e v="#N/A"/>
    <n v="15"/>
    <s v="FSE+ C.A. Castilla-La Mancha"/>
    <x v="14"/>
    <s v="Subvenciones destinadas a entidades  para la realización de proyectos que tengan como finalidad la atención de situaciones de riesgo o exclusión social._x000a_"/>
    <m/>
    <x v="7"/>
    <x v="4"/>
    <m/>
    <x v="5"/>
    <s v=""/>
    <m/>
    <s v=""/>
    <m/>
    <m/>
    <s v="Entidades no lucrativas y agrupaciones de éstas. Entidades privadas de iniciativa social; Universidades; Instituciones científicas"/>
    <m/>
    <m/>
  </r>
  <r>
    <e v="#N/A"/>
    <e v="#N/A"/>
    <n v="16"/>
    <m/>
    <x v="15"/>
    <m/>
    <m/>
    <x v="8"/>
    <x v="4"/>
    <m/>
    <x v="5"/>
    <s v=""/>
    <m/>
    <s v=""/>
    <m/>
    <m/>
    <m/>
    <m/>
    <m/>
  </r>
  <r>
    <e v="#N/A"/>
    <e v="#N/A"/>
    <n v="17"/>
    <m/>
    <x v="15"/>
    <m/>
    <m/>
    <x v="8"/>
    <x v="4"/>
    <m/>
    <x v="5"/>
    <s v=""/>
    <m/>
    <s v=""/>
    <m/>
    <m/>
    <m/>
    <m/>
    <m/>
  </r>
  <r>
    <e v="#N/A"/>
    <e v="#N/A"/>
    <n v="18"/>
    <m/>
    <x v="15"/>
    <m/>
    <m/>
    <x v="8"/>
    <x v="4"/>
    <m/>
    <x v="5"/>
    <s v=""/>
    <m/>
    <s v=""/>
    <m/>
    <m/>
    <m/>
    <m/>
    <m/>
  </r>
  <r>
    <e v="#N/A"/>
    <e v="#N/A"/>
    <n v="19"/>
    <m/>
    <x v="15"/>
    <m/>
    <m/>
    <x v="8"/>
    <x v="4"/>
    <m/>
    <x v="5"/>
    <s v=""/>
    <m/>
    <s v=""/>
    <m/>
    <m/>
    <m/>
    <m/>
    <m/>
  </r>
  <r>
    <e v="#N/A"/>
    <e v="#N/A"/>
    <n v="20"/>
    <m/>
    <x v="15"/>
    <m/>
    <m/>
    <x v="8"/>
    <x v="4"/>
    <m/>
    <x v="5"/>
    <s v=""/>
    <m/>
    <s v=""/>
    <m/>
    <m/>
    <m/>
    <m/>
    <m/>
  </r>
  <r>
    <e v="#N/A"/>
    <e v="#N/A"/>
    <n v="21"/>
    <m/>
    <x v="15"/>
    <m/>
    <m/>
    <x v="8"/>
    <x v="4"/>
    <m/>
    <x v="5"/>
    <s v=""/>
    <m/>
    <s v=""/>
    <m/>
    <m/>
    <m/>
    <m/>
    <m/>
  </r>
  <r>
    <e v="#N/A"/>
    <e v="#N/A"/>
    <n v="22"/>
    <m/>
    <x v="15"/>
    <m/>
    <m/>
    <x v="8"/>
    <x v="4"/>
    <m/>
    <x v="5"/>
    <s v=""/>
    <m/>
    <s v=""/>
    <m/>
    <m/>
    <m/>
    <m/>
    <m/>
  </r>
  <r>
    <e v="#N/A"/>
    <e v="#N/A"/>
    <n v="23"/>
    <m/>
    <x v="15"/>
    <m/>
    <m/>
    <x v="8"/>
    <x v="4"/>
    <m/>
    <x v="5"/>
    <s v=""/>
    <m/>
    <s v=""/>
    <m/>
    <m/>
    <m/>
    <m/>
    <m/>
  </r>
  <r>
    <e v="#N/A"/>
    <e v="#N/A"/>
    <n v="24"/>
    <m/>
    <x v="15"/>
    <m/>
    <m/>
    <x v="8"/>
    <x v="4"/>
    <m/>
    <x v="5"/>
    <s v=""/>
    <m/>
    <s v=""/>
    <m/>
    <m/>
    <m/>
    <m/>
    <m/>
  </r>
  <r>
    <e v="#N/A"/>
    <e v="#N/A"/>
    <n v="25"/>
    <m/>
    <x v="15"/>
    <m/>
    <m/>
    <x v="8"/>
    <x v="4"/>
    <m/>
    <x v="5"/>
    <s v=""/>
    <m/>
    <s v=""/>
    <m/>
    <m/>
    <m/>
    <m/>
    <m/>
  </r>
  <r>
    <e v="#N/A"/>
    <e v="#N/A"/>
    <n v="26"/>
    <m/>
    <x v="15"/>
    <m/>
    <m/>
    <x v="8"/>
    <x v="4"/>
    <m/>
    <x v="5"/>
    <s v=""/>
    <m/>
    <s v=""/>
    <m/>
    <m/>
    <m/>
    <m/>
    <m/>
  </r>
  <r>
    <e v="#N/A"/>
    <e v="#N/A"/>
    <n v="27"/>
    <m/>
    <x v="15"/>
    <m/>
    <m/>
    <x v="8"/>
    <x v="4"/>
    <m/>
    <x v="5"/>
    <s v=""/>
    <m/>
    <s v=""/>
    <m/>
    <m/>
    <m/>
    <m/>
    <m/>
  </r>
  <r>
    <e v="#N/A"/>
    <e v="#N/A"/>
    <n v="28"/>
    <m/>
    <x v="15"/>
    <m/>
    <m/>
    <x v="8"/>
    <x v="4"/>
    <m/>
    <x v="5"/>
    <s v=""/>
    <m/>
    <s v=""/>
    <m/>
    <m/>
    <m/>
    <m/>
    <m/>
  </r>
  <r>
    <e v="#N/A"/>
    <e v="#N/A"/>
    <n v="29"/>
    <m/>
    <x v="15"/>
    <m/>
    <m/>
    <x v="8"/>
    <x v="4"/>
    <m/>
    <x v="5"/>
    <s v=""/>
    <m/>
    <s v=""/>
    <m/>
    <m/>
    <m/>
    <m/>
    <m/>
  </r>
  <r>
    <e v="#N/A"/>
    <e v="#N/A"/>
    <n v="30"/>
    <m/>
    <x v="15"/>
    <m/>
    <m/>
    <x v="8"/>
    <x v="4"/>
    <m/>
    <x v="5"/>
    <s v=""/>
    <m/>
    <s v=""/>
    <m/>
    <m/>
    <m/>
    <m/>
    <m/>
  </r>
  <r>
    <e v="#N/A"/>
    <e v="#N/A"/>
    <n v="31"/>
    <m/>
    <x v="15"/>
    <m/>
    <m/>
    <x v="8"/>
    <x v="4"/>
    <m/>
    <x v="5"/>
    <s v=""/>
    <m/>
    <s v=""/>
    <m/>
    <m/>
    <m/>
    <m/>
    <m/>
  </r>
  <r>
    <e v="#N/A"/>
    <e v="#N/A"/>
    <n v="32"/>
    <m/>
    <x v="15"/>
    <m/>
    <m/>
    <x v="8"/>
    <x v="4"/>
    <m/>
    <x v="5"/>
    <s v=""/>
    <m/>
    <s v=""/>
    <m/>
    <m/>
    <m/>
    <m/>
    <m/>
  </r>
  <r>
    <e v="#N/A"/>
    <e v="#N/A"/>
    <n v="33"/>
    <m/>
    <x v="15"/>
    <m/>
    <m/>
    <x v="8"/>
    <x v="4"/>
    <m/>
    <x v="5"/>
    <s v=""/>
    <m/>
    <s v=""/>
    <m/>
    <m/>
    <m/>
    <m/>
    <m/>
  </r>
  <r>
    <e v="#N/A"/>
    <e v="#N/A"/>
    <n v="34"/>
    <m/>
    <x v="15"/>
    <m/>
    <m/>
    <x v="8"/>
    <x v="4"/>
    <m/>
    <x v="5"/>
    <s v=""/>
    <m/>
    <s v=""/>
    <m/>
    <m/>
    <m/>
    <m/>
    <m/>
  </r>
  <r>
    <e v="#N/A"/>
    <e v="#N/A"/>
    <n v="35"/>
    <m/>
    <x v="15"/>
    <m/>
    <m/>
    <x v="8"/>
    <x v="4"/>
    <m/>
    <x v="5"/>
    <s v=""/>
    <m/>
    <s v=""/>
    <m/>
    <m/>
    <m/>
    <m/>
    <m/>
  </r>
  <r>
    <e v="#N/A"/>
    <e v="#N/A"/>
    <n v="36"/>
    <m/>
    <x v="15"/>
    <m/>
    <m/>
    <x v="8"/>
    <x v="4"/>
    <m/>
    <x v="5"/>
    <s v=""/>
    <m/>
    <s v=""/>
    <m/>
    <m/>
    <m/>
    <m/>
    <m/>
  </r>
  <r>
    <e v="#N/A"/>
    <e v="#N/A"/>
    <n v="37"/>
    <m/>
    <x v="15"/>
    <m/>
    <m/>
    <x v="8"/>
    <x v="4"/>
    <m/>
    <x v="5"/>
    <s v=""/>
    <m/>
    <s v=""/>
    <m/>
    <m/>
    <m/>
    <m/>
    <m/>
  </r>
  <r>
    <e v="#N/A"/>
    <e v="#N/A"/>
    <n v="38"/>
    <m/>
    <x v="15"/>
    <m/>
    <m/>
    <x v="8"/>
    <x v="4"/>
    <m/>
    <x v="5"/>
    <s v=""/>
    <m/>
    <s v=""/>
    <m/>
    <m/>
    <m/>
    <m/>
    <m/>
  </r>
  <r>
    <e v="#N/A"/>
    <e v="#N/A"/>
    <n v="39"/>
    <m/>
    <x v="15"/>
    <m/>
    <m/>
    <x v="8"/>
    <x v="4"/>
    <m/>
    <x v="5"/>
    <s v=""/>
    <m/>
    <s v=""/>
    <m/>
    <m/>
    <m/>
    <m/>
    <m/>
  </r>
  <r>
    <e v="#N/A"/>
    <e v="#N/A"/>
    <n v="40"/>
    <m/>
    <x v="15"/>
    <m/>
    <m/>
    <x v="8"/>
    <x v="4"/>
    <m/>
    <x v="5"/>
    <s v=""/>
    <m/>
    <s v=""/>
    <m/>
    <m/>
    <m/>
    <m/>
    <m/>
  </r>
  <r>
    <e v="#N/A"/>
    <e v="#N/A"/>
    <n v="41"/>
    <m/>
    <x v="15"/>
    <m/>
    <m/>
    <x v="8"/>
    <x v="4"/>
    <m/>
    <x v="5"/>
    <s v=""/>
    <m/>
    <s v=""/>
    <m/>
    <m/>
    <m/>
    <m/>
    <m/>
  </r>
  <r>
    <e v="#N/A"/>
    <e v="#N/A"/>
    <n v="42"/>
    <m/>
    <x v="15"/>
    <m/>
    <m/>
    <x v="8"/>
    <x v="4"/>
    <m/>
    <x v="5"/>
    <s v=""/>
    <m/>
    <s v=""/>
    <m/>
    <m/>
    <m/>
    <m/>
    <m/>
  </r>
  <r>
    <e v="#N/A"/>
    <e v="#N/A"/>
    <n v="43"/>
    <m/>
    <x v="15"/>
    <m/>
    <m/>
    <x v="8"/>
    <x v="4"/>
    <m/>
    <x v="5"/>
    <s v=""/>
    <m/>
    <s v=""/>
    <m/>
    <m/>
    <m/>
    <m/>
    <m/>
  </r>
  <r>
    <e v="#N/A"/>
    <e v="#N/A"/>
    <n v="44"/>
    <m/>
    <x v="15"/>
    <m/>
    <m/>
    <x v="8"/>
    <x v="4"/>
    <m/>
    <x v="5"/>
    <s v=""/>
    <m/>
    <s v=""/>
    <m/>
    <m/>
    <m/>
    <m/>
    <m/>
  </r>
  <r>
    <e v="#N/A"/>
    <e v="#N/A"/>
    <n v="45"/>
    <m/>
    <x v="15"/>
    <m/>
    <m/>
    <x v="8"/>
    <x v="4"/>
    <m/>
    <x v="5"/>
    <s v=""/>
    <m/>
    <s v=""/>
    <m/>
    <m/>
    <m/>
    <m/>
    <m/>
  </r>
  <r>
    <e v="#N/A"/>
    <e v="#N/A"/>
    <n v="46"/>
    <m/>
    <x v="15"/>
    <m/>
    <m/>
    <x v="8"/>
    <x v="4"/>
    <m/>
    <x v="5"/>
    <s v=""/>
    <m/>
    <s v=""/>
    <m/>
    <m/>
    <m/>
    <m/>
    <m/>
  </r>
  <r>
    <e v="#N/A"/>
    <e v="#N/A"/>
    <n v="47"/>
    <m/>
    <x v="15"/>
    <m/>
    <m/>
    <x v="8"/>
    <x v="4"/>
    <m/>
    <x v="5"/>
    <s v=""/>
    <m/>
    <s v=""/>
    <m/>
    <m/>
    <m/>
    <m/>
    <m/>
  </r>
  <r>
    <e v="#N/A"/>
    <e v="#N/A"/>
    <n v="48"/>
    <m/>
    <x v="15"/>
    <m/>
    <m/>
    <x v="8"/>
    <x v="4"/>
    <m/>
    <x v="5"/>
    <s v=""/>
    <m/>
    <s v=""/>
    <m/>
    <m/>
    <m/>
    <m/>
    <m/>
  </r>
  <r>
    <e v="#N/A"/>
    <e v="#N/A"/>
    <n v="49"/>
    <m/>
    <x v="15"/>
    <m/>
    <m/>
    <x v="8"/>
    <x v="4"/>
    <m/>
    <x v="5"/>
    <s v=""/>
    <m/>
    <s v=""/>
    <m/>
    <m/>
    <m/>
    <m/>
    <m/>
  </r>
  <r>
    <e v="#N/A"/>
    <e v="#N/A"/>
    <n v="50"/>
    <m/>
    <x v="15"/>
    <m/>
    <m/>
    <x v="8"/>
    <x v="4"/>
    <m/>
    <x v="5"/>
    <s v=""/>
    <m/>
    <s v=""/>
    <m/>
    <m/>
    <m/>
    <m/>
    <m/>
  </r>
  <r>
    <e v="#N/A"/>
    <e v="#N/A"/>
    <n v="51"/>
    <m/>
    <x v="15"/>
    <m/>
    <m/>
    <x v="8"/>
    <x v="4"/>
    <m/>
    <x v="5"/>
    <s v=""/>
    <m/>
    <s v=""/>
    <m/>
    <m/>
    <m/>
    <m/>
    <m/>
  </r>
  <r>
    <e v="#N/A"/>
    <e v="#N/A"/>
    <n v="52"/>
    <m/>
    <x v="15"/>
    <m/>
    <m/>
    <x v="8"/>
    <x v="4"/>
    <m/>
    <x v="5"/>
    <s v=""/>
    <m/>
    <s v=""/>
    <m/>
    <m/>
    <m/>
    <m/>
    <m/>
  </r>
  <r>
    <e v="#N/A"/>
    <e v="#N/A"/>
    <n v="53"/>
    <m/>
    <x v="15"/>
    <m/>
    <m/>
    <x v="8"/>
    <x v="4"/>
    <m/>
    <x v="5"/>
    <s v=""/>
    <m/>
    <s v=""/>
    <m/>
    <m/>
    <m/>
    <m/>
    <m/>
  </r>
  <r>
    <e v="#N/A"/>
    <e v="#N/A"/>
    <n v="54"/>
    <m/>
    <x v="15"/>
    <m/>
    <m/>
    <x v="8"/>
    <x v="4"/>
    <m/>
    <x v="5"/>
    <s v=""/>
    <m/>
    <s v=""/>
    <m/>
    <m/>
    <m/>
    <m/>
    <m/>
  </r>
  <r>
    <e v="#N/A"/>
    <e v="#N/A"/>
    <n v="55"/>
    <m/>
    <x v="15"/>
    <m/>
    <m/>
    <x v="8"/>
    <x v="4"/>
    <m/>
    <x v="5"/>
    <s v=""/>
    <m/>
    <s v=""/>
    <m/>
    <m/>
    <m/>
    <m/>
    <m/>
  </r>
  <r>
    <e v="#N/A"/>
    <e v="#N/A"/>
    <n v="56"/>
    <m/>
    <x v="15"/>
    <m/>
    <m/>
    <x v="8"/>
    <x v="4"/>
    <m/>
    <x v="5"/>
    <s v=""/>
    <m/>
    <s v=""/>
    <m/>
    <m/>
    <m/>
    <m/>
    <m/>
  </r>
  <r>
    <e v="#N/A"/>
    <e v="#N/A"/>
    <n v="57"/>
    <m/>
    <x v="15"/>
    <m/>
    <m/>
    <x v="8"/>
    <x v="4"/>
    <m/>
    <x v="5"/>
    <s v=""/>
    <m/>
    <s v=""/>
    <m/>
    <m/>
    <m/>
    <m/>
    <m/>
  </r>
  <r>
    <e v="#N/A"/>
    <e v="#N/A"/>
    <n v="58"/>
    <m/>
    <x v="15"/>
    <m/>
    <m/>
    <x v="8"/>
    <x v="4"/>
    <m/>
    <x v="5"/>
    <s v=""/>
    <m/>
    <s v=""/>
    <m/>
    <m/>
    <m/>
    <m/>
    <m/>
  </r>
  <r>
    <e v="#N/A"/>
    <e v="#N/A"/>
    <n v="59"/>
    <m/>
    <x v="15"/>
    <m/>
    <m/>
    <x v="8"/>
    <x v="4"/>
    <m/>
    <x v="5"/>
    <s v=""/>
    <m/>
    <s v=""/>
    <m/>
    <m/>
    <m/>
    <m/>
    <m/>
  </r>
  <r>
    <e v="#N/A"/>
    <e v="#N/A"/>
    <n v="60"/>
    <m/>
    <x v="15"/>
    <m/>
    <m/>
    <x v="8"/>
    <x v="4"/>
    <m/>
    <x v="5"/>
    <s v=""/>
    <m/>
    <s v=""/>
    <m/>
    <m/>
    <m/>
    <m/>
    <m/>
  </r>
  <r>
    <e v="#N/A"/>
    <e v="#N/A"/>
    <n v="61"/>
    <m/>
    <x v="15"/>
    <m/>
    <m/>
    <x v="8"/>
    <x v="4"/>
    <m/>
    <x v="5"/>
    <s v=""/>
    <m/>
    <s v=""/>
    <m/>
    <m/>
    <m/>
    <m/>
    <m/>
  </r>
  <r>
    <e v="#N/A"/>
    <e v="#N/A"/>
    <n v="62"/>
    <m/>
    <x v="15"/>
    <m/>
    <m/>
    <x v="8"/>
    <x v="4"/>
    <m/>
    <x v="5"/>
    <s v=""/>
    <m/>
    <s v=""/>
    <m/>
    <m/>
    <m/>
    <m/>
    <m/>
  </r>
  <r>
    <e v="#N/A"/>
    <e v="#N/A"/>
    <n v="63"/>
    <m/>
    <x v="15"/>
    <m/>
    <m/>
    <x v="8"/>
    <x v="4"/>
    <m/>
    <x v="5"/>
    <s v=""/>
    <m/>
    <s v=""/>
    <m/>
    <m/>
    <m/>
    <m/>
    <m/>
  </r>
  <r>
    <e v="#N/A"/>
    <e v="#N/A"/>
    <n v="64"/>
    <m/>
    <x v="15"/>
    <m/>
    <m/>
    <x v="8"/>
    <x v="4"/>
    <m/>
    <x v="5"/>
    <s v=""/>
    <m/>
    <s v=""/>
    <m/>
    <m/>
    <m/>
    <m/>
    <m/>
  </r>
  <r>
    <e v="#N/A"/>
    <e v="#N/A"/>
    <n v="65"/>
    <m/>
    <x v="15"/>
    <m/>
    <m/>
    <x v="8"/>
    <x v="4"/>
    <m/>
    <x v="5"/>
    <s v=""/>
    <m/>
    <s v=""/>
    <m/>
    <m/>
    <m/>
    <m/>
    <m/>
  </r>
  <r>
    <e v="#N/A"/>
    <e v="#N/A"/>
    <n v="66"/>
    <m/>
    <x v="15"/>
    <m/>
    <m/>
    <x v="8"/>
    <x v="4"/>
    <m/>
    <x v="5"/>
    <s v=""/>
    <m/>
    <s v=""/>
    <m/>
    <m/>
    <m/>
    <m/>
    <m/>
  </r>
  <r>
    <e v="#N/A"/>
    <e v="#N/A"/>
    <n v="67"/>
    <m/>
    <x v="15"/>
    <m/>
    <m/>
    <x v="8"/>
    <x v="4"/>
    <m/>
    <x v="5"/>
    <s v=""/>
    <m/>
    <s v=""/>
    <m/>
    <m/>
    <m/>
    <m/>
    <m/>
  </r>
  <r>
    <e v="#N/A"/>
    <e v="#N/A"/>
    <n v="68"/>
    <m/>
    <x v="15"/>
    <m/>
    <m/>
    <x v="8"/>
    <x v="4"/>
    <m/>
    <x v="5"/>
    <s v=""/>
    <m/>
    <s v=""/>
    <m/>
    <m/>
    <m/>
    <m/>
    <m/>
  </r>
  <r>
    <e v="#N/A"/>
    <e v="#N/A"/>
    <n v="69"/>
    <m/>
    <x v="15"/>
    <m/>
    <m/>
    <x v="8"/>
    <x v="4"/>
    <m/>
    <x v="5"/>
    <s v=""/>
    <m/>
    <s v=""/>
    <m/>
    <m/>
    <m/>
    <m/>
    <m/>
  </r>
  <r>
    <e v="#N/A"/>
    <e v="#N/A"/>
    <n v="70"/>
    <m/>
    <x v="15"/>
    <m/>
    <m/>
    <x v="8"/>
    <x v="4"/>
    <m/>
    <x v="5"/>
    <s v=""/>
    <m/>
    <s v=""/>
    <m/>
    <m/>
    <m/>
    <m/>
    <m/>
  </r>
  <r>
    <e v="#N/A"/>
    <e v="#N/A"/>
    <n v="71"/>
    <m/>
    <x v="15"/>
    <m/>
    <m/>
    <x v="8"/>
    <x v="4"/>
    <m/>
    <x v="5"/>
    <s v=""/>
    <m/>
    <s v=""/>
    <m/>
    <m/>
    <m/>
    <m/>
    <m/>
  </r>
  <r>
    <e v="#N/A"/>
    <e v="#N/A"/>
    <n v="72"/>
    <m/>
    <x v="15"/>
    <m/>
    <m/>
    <x v="8"/>
    <x v="4"/>
    <m/>
    <x v="5"/>
    <s v=""/>
    <m/>
    <s v=""/>
    <m/>
    <m/>
    <m/>
    <m/>
    <m/>
  </r>
  <r>
    <e v="#N/A"/>
    <e v="#N/A"/>
    <n v="73"/>
    <m/>
    <x v="15"/>
    <m/>
    <m/>
    <x v="8"/>
    <x v="4"/>
    <m/>
    <x v="5"/>
    <s v=""/>
    <m/>
    <s v=""/>
    <m/>
    <m/>
    <m/>
    <m/>
    <m/>
  </r>
  <r>
    <e v="#N/A"/>
    <e v="#N/A"/>
    <n v="74"/>
    <m/>
    <x v="15"/>
    <m/>
    <m/>
    <x v="8"/>
    <x v="4"/>
    <m/>
    <x v="5"/>
    <s v=""/>
    <m/>
    <s v=""/>
    <m/>
    <m/>
    <m/>
    <m/>
    <m/>
  </r>
  <r>
    <e v="#N/A"/>
    <e v="#N/A"/>
    <n v="75"/>
    <m/>
    <x v="15"/>
    <m/>
    <m/>
    <x v="8"/>
    <x v="4"/>
    <m/>
    <x v="5"/>
    <s v=""/>
    <m/>
    <s v=""/>
    <m/>
    <m/>
    <m/>
    <m/>
    <m/>
  </r>
  <r>
    <e v="#N/A"/>
    <e v="#N/A"/>
    <n v="76"/>
    <m/>
    <x v="15"/>
    <m/>
    <m/>
    <x v="8"/>
    <x v="4"/>
    <m/>
    <x v="5"/>
    <s v=""/>
    <m/>
    <s v=""/>
    <m/>
    <m/>
    <m/>
    <m/>
    <m/>
  </r>
  <r>
    <e v="#N/A"/>
    <e v="#N/A"/>
    <n v="77"/>
    <m/>
    <x v="15"/>
    <m/>
    <m/>
    <x v="8"/>
    <x v="4"/>
    <m/>
    <x v="5"/>
    <s v=""/>
    <m/>
    <s v=""/>
    <m/>
    <m/>
    <m/>
    <m/>
    <m/>
  </r>
  <r>
    <e v="#N/A"/>
    <e v="#N/A"/>
    <n v="78"/>
    <m/>
    <x v="15"/>
    <m/>
    <m/>
    <x v="8"/>
    <x v="4"/>
    <m/>
    <x v="5"/>
    <s v=""/>
    <m/>
    <s v=""/>
    <m/>
    <m/>
    <m/>
    <m/>
    <m/>
  </r>
  <r>
    <e v="#N/A"/>
    <e v="#N/A"/>
    <n v="79"/>
    <m/>
    <x v="15"/>
    <m/>
    <m/>
    <x v="8"/>
    <x v="4"/>
    <m/>
    <x v="5"/>
    <s v=""/>
    <m/>
    <s v=""/>
    <m/>
    <m/>
    <m/>
    <m/>
    <m/>
  </r>
  <r>
    <e v="#N/A"/>
    <e v="#N/A"/>
    <n v="80"/>
    <m/>
    <x v="15"/>
    <m/>
    <m/>
    <x v="8"/>
    <x v="4"/>
    <m/>
    <x v="5"/>
    <s v=""/>
    <m/>
    <s v=""/>
    <m/>
    <m/>
    <m/>
    <m/>
    <m/>
  </r>
  <r>
    <e v="#N/A"/>
    <e v="#N/A"/>
    <n v="81"/>
    <m/>
    <x v="15"/>
    <m/>
    <m/>
    <x v="8"/>
    <x v="4"/>
    <m/>
    <x v="5"/>
    <s v=""/>
    <m/>
    <s v=""/>
    <m/>
    <m/>
    <m/>
    <m/>
    <m/>
  </r>
  <r>
    <e v="#N/A"/>
    <e v="#N/A"/>
    <n v="82"/>
    <m/>
    <x v="15"/>
    <m/>
    <m/>
    <x v="8"/>
    <x v="4"/>
    <m/>
    <x v="5"/>
    <s v=""/>
    <m/>
    <s v=""/>
    <m/>
    <m/>
    <m/>
    <m/>
    <m/>
  </r>
  <r>
    <e v="#N/A"/>
    <e v="#N/A"/>
    <n v="83"/>
    <m/>
    <x v="15"/>
    <m/>
    <m/>
    <x v="8"/>
    <x v="4"/>
    <m/>
    <x v="5"/>
    <s v=""/>
    <m/>
    <s v=""/>
    <m/>
    <m/>
    <m/>
    <m/>
    <m/>
  </r>
  <r>
    <e v="#N/A"/>
    <e v="#N/A"/>
    <n v="84"/>
    <m/>
    <x v="15"/>
    <m/>
    <m/>
    <x v="8"/>
    <x v="4"/>
    <m/>
    <x v="5"/>
    <s v=""/>
    <m/>
    <s v=""/>
    <m/>
    <m/>
    <m/>
    <m/>
    <m/>
  </r>
  <r>
    <e v="#N/A"/>
    <e v="#N/A"/>
    <n v="85"/>
    <m/>
    <x v="15"/>
    <m/>
    <m/>
    <x v="8"/>
    <x v="4"/>
    <m/>
    <x v="5"/>
    <s v=""/>
    <m/>
    <s v=""/>
    <m/>
    <m/>
    <m/>
    <m/>
    <m/>
  </r>
  <r>
    <e v="#N/A"/>
    <e v="#N/A"/>
    <n v="86"/>
    <m/>
    <x v="15"/>
    <m/>
    <m/>
    <x v="8"/>
    <x v="4"/>
    <m/>
    <x v="5"/>
    <s v=""/>
    <m/>
    <s v="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8D68F4-C7CA-44F4-8332-77412E9DE919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rowHeaderCaption=" ">
  <location ref="C3:D11" firstHeaderRow="1" firstDataRow="1" firstDataCol="1"/>
  <pivotFields count="19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showAll="0" defaultSubtotal="0">
      <items count="16">
        <item x="7"/>
        <item x="4"/>
        <item x="3"/>
        <item x="5"/>
        <item x="2"/>
        <item x="6"/>
        <item x="12"/>
        <item x="11"/>
        <item x="8"/>
        <item x="0"/>
        <item x="10"/>
        <item x="13"/>
        <item x="14"/>
        <item x="1"/>
        <item x="9"/>
        <item x="15"/>
      </items>
    </pivotField>
    <pivotField compact="0" outline="0" showAll="0" defaultSubtotal="0"/>
    <pivotField compact="0" outline="0" showAll="0" defaultSubtotal="0"/>
    <pivotField axis="axisRow" showAll="0" defaultSubtotal="0">
      <items count="11">
        <item x="3"/>
        <item sd="0" x="6"/>
        <item sd="0" x="4"/>
        <item sd="0" x="7"/>
        <item sd="0" x="1"/>
        <item sd="0" m="1" x="9"/>
        <item sd="0" x="5"/>
        <item sd="0" m="1" x="10"/>
        <item sd="0" x="2"/>
        <item h="1" sd="0" x="0"/>
        <item h="1" sd="0" x="8"/>
      </items>
    </pivotField>
    <pivotField compact="0" outline="0" showAll="0" defaultSubtotal="0">
      <items count="6">
        <item x="0"/>
        <item x="2"/>
        <item x="1"/>
        <item m="1" x="5"/>
        <item x="4"/>
        <item x="3"/>
      </items>
    </pivotField>
    <pivotField compact="0" outline="0" showAll="0" defaultSubtotal="0"/>
    <pivotField compact="0" outline="0" showAll="0" defaultSubtotal="0">
      <items count="6">
        <item x="2"/>
        <item x="3"/>
        <item x="4"/>
        <item x="1"/>
        <item x="0"/>
        <item x="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">
    <field x="7"/>
  </rowFields>
  <rowItems count="8">
    <i>
      <x/>
    </i>
    <i>
      <x v="1"/>
    </i>
    <i>
      <x v="2"/>
    </i>
    <i>
      <x v="3"/>
    </i>
    <i>
      <x v="4"/>
    </i>
    <i>
      <x v="6"/>
    </i>
    <i>
      <x v="8"/>
    </i>
    <i t="grand">
      <x/>
    </i>
  </rowItems>
  <colItems count="1">
    <i/>
  </colItems>
  <dataFields count="1">
    <dataField name="Cuenta de Convocatorias" fld="4" subtotal="count" baseField="0" baseItem="0"/>
  </dataFields>
  <formats count="35">
    <format dxfId="37">
      <pivotArea field="8" type="button" dataOnly="0" labelOnly="1" outline="0"/>
    </format>
    <format dxfId="36">
      <pivotArea field="10" type="button" dataOnly="0" labelOnly="1" outline="0"/>
    </format>
    <format dxfId="35">
      <pivotArea dataOnly="0" labelOnly="1" grandRow="1" outline="0" fieldPosition="0"/>
    </format>
    <format dxfId="34">
      <pivotArea field="8" type="button" dataOnly="0" labelOnly="1" outline="0"/>
    </format>
    <format dxfId="33">
      <pivotArea field="10" type="button" dataOnly="0" labelOnly="1" outline="0"/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7" type="button" dataOnly="0" labelOnly="1" outline="0" axis="axisRow" fieldPosition="0"/>
    </format>
    <format dxfId="28">
      <pivotArea dataOnly="0" labelOnly="1" outline="0" fieldPosition="0">
        <references count="1">
          <reference field="7" count="0"/>
        </references>
      </pivotArea>
    </format>
    <format dxfId="27">
      <pivotArea dataOnly="0" labelOnly="1" outline="0" axis="axisValues" fieldPosition="0"/>
    </format>
    <format dxfId="26">
      <pivotArea dataOnly="0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7" type="button" dataOnly="0" labelOnly="1" outline="0" axis="axisRow" fieldPosition="0"/>
    </format>
    <format dxfId="22">
      <pivotArea dataOnly="0" labelOnly="1" outline="0" fieldPosition="0">
        <references count="1">
          <reference field="7" count="0"/>
        </references>
      </pivotArea>
    </format>
    <format dxfId="21">
      <pivotArea outline="0" collapsedLevelsAreSubtotals="1" fieldPosition="0"/>
    </format>
    <format dxfId="20">
      <pivotArea dataOnly="0" labelOnly="1" outline="0" axis="axisValues" fieldPosition="0"/>
    </format>
    <format dxfId="19">
      <pivotArea outline="0" collapsedLevelsAreSubtotals="1" fieldPosition="0"/>
    </format>
    <format dxfId="18">
      <pivotArea dataOnly="0" labelOnly="1" outline="0" fieldPosition="0">
        <references count="1">
          <reference field="7" count="0"/>
        </references>
      </pivotArea>
    </format>
    <format dxfId="17">
      <pivotArea dataOnly="0" outline="0" fieldPosition="0">
        <references count="1">
          <reference field="7" count="2">
            <x v="9"/>
            <x v="10"/>
          </reference>
        </references>
      </pivotArea>
    </format>
    <format dxfId="16">
      <pivotArea field="4" type="button" dataOnly="0" labelOnly="1" outline="0"/>
    </format>
    <format dxfId="15">
      <pivotArea dataOnly="0" labelOnly="1" outline="0" fieldPosition="0">
        <references count="1">
          <reference field="7" count="0"/>
        </references>
      </pivotArea>
    </format>
    <format dxfId="14">
      <pivotArea dataOnly="0" labelOnly="1" fieldPosition="0">
        <references count="1">
          <reference field="7" count="0"/>
        </references>
      </pivotArea>
    </format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outline="0" collapsedLevelsAreSubtotals="1" fieldPosition="0"/>
    </format>
    <format dxfId="10">
      <pivotArea dataOnly="0" labelOnly="1" outline="0" axis="axisValues" fieldPosition="0"/>
    </format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7" count="0"/>
        </references>
      </pivotArea>
    </format>
    <format dxfId="6">
      <pivotArea outline="0" collapsedLevelsAreSubtotals="1" fieldPosition="0"/>
    </format>
    <format dxfId="5">
      <pivotArea dataOnly="0" grandRow="1" fieldPosition="0"/>
    </format>
    <format dxfId="4">
      <pivotArea dataOnly="0" grandRow="1" fieldPosition="0"/>
    </format>
    <format dxfId="3">
      <pivotArea dataOnly="0" grandRow="1" fieldPosition="0"/>
    </format>
  </formats>
  <pivotTableStyleInfo name="PivotStyleLight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C2DFB9-CC02-4969-AAC5-9EA1E8F3B791}" name="Tabla1" displayName="Tabla1" ref="B6:Q26" totalsRowShown="0" headerRowDxfId="57" dataDxfId="55" headerRowBorderDxfId="56" tableBorderDxfId="54">
  <autoFilter ref="B6:Q26" xr:uid="{45C2DFB9-CC02-4969-AAC5-9EA1E8F3B791}"/>
  <tableColumns count="16">
    <tableColumn id="18" xr3:uid="{670927BE-F54E-4754-A3EC-7046DC1EE5DE}" name="DG" dataDxfId="53">
      <calculatedColumnFormula>VLOOKUP(Tabla1[[#This Row],[Entidad convocante]],Campos!$B$10:$C$23,2,FALSE)</calculatedColumnFormula>
    </tableColumn>
    <tableColumn id="17" xr3:uid="{3C8BDBD7-B6DE-4960-9BFA-05853CA61763}" name="P" dataDxfId="52">
      <calculatedColumnFormula>IFERROR(VLOOKUP(Tabla1[[#This Row],[Prioridad]],Campos!$G$3:$H$7,2,FALSE),"")</calculatedColumnFormula>
    </tableColumn>
    <tableColumn id="2" xr3:uid="{C05F5FA1-2DE4-48A7-9042-49E7BFD6D0CE}" name="Título Convocatoria" dataDxfId="51"/>
    <tableColumn id="3" xr3:uid="{83CD2DD6-0EF9-4224-9021-7849EB7213FA}" name="Descripción Convocatoria" dataDxfId="50"/>
    <tableColumn id="4" xr3:uid="{2F6DD9B0-C1F7-4913-B9B3-B5F443CBB727}" name="URL publicación / información" dataDxfId="49" dataCellStyle="Hipervínculo"/>
    <tableColumn id="5" xr3:uid="{89ECD026-BC5F-417E-9A6F-3F182B01196F}" name="Entidad convocante" dataDxfId="48"/>
    <tableColumn id="6" xr3:uid="{884390F6-9DEF-4279-80EA-EBFC4F2ADFEC}" name="Prioridad" dataDxfId="47"/>
    <tableColumn id="7" xr3:uid="{7ECBFC22-9B12-41BD-AFC0-F7886B8C302D}" name="Objetivo político" dataDxfId="46"/>
    <tableColumn id="8" xr3:uid="{EC0F94C0-9EF4-4B43-9E52-82B086199372}" name="Objetivo específico" dataDxfId="45"/>
    <tableColumn id="9" xr3:uid="{44D226DF-0174-4FCA-AE0C-EAE3EB70D6C8}" name="Importe coste total convocatoria " dataDxfId="44"/>
    <tableColumn id="10" xr3:uid="{005F7E3D-11E1-46B7-B88E-8498D66E9791}" name="Importe total de la ayuda" dataDxfId="43">
      <calculatedColumnFormula>Tabla1[[#This Row],[Importe coste total convocatoria ]]*85%</calculatedColumnFormula>
    </tableColumn>
    <tableColumn id="11" xr3:uid="{3A3651F3-796C-40C7-BB8B-6DE9477EEFC0}" name="Fecha Inicio" dataDxfId="42"/>
    <tableColumn id="12" xr3:uid="{B2CB9A74-D38F-4F42-B4FE-7C84B67B9DF5}" name="Fecha Finalización " dataDxfId="41"/>
    <tableColumn id="13" xr3:uid="{8BEE0FF5-FCF2-4D12-97EB-07F7CD8E5F97}" name="Tipo de solicitantes admisibles" dataDxfId="40"/>
    <tableColumn id="14" xr3:uid="{3D1E607C-9D28-483D-8BF2-CBB24FA8F960}" name="Zona geográfica " dataDxfId="39"/>
    <tableColumn id="15" xr3:uid="{30B4E3EA-E343-48C8-AF9E-C185C78A291E}" name="Fecha Actualización" dataDxfId="3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stillalamancha.es/gobierno/economiaempresasyempleo/estructura/dgeformacion/actuacionesorganismo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educa.jccm.es/idiuniv/es/investigacion/convocatorias-ayudas-rrhh-investigacion/ayudas-postdoctorales" TargetMode="External"/><Relationship Id="rId1" Type="http://schemas.openxmlformats.org/officeDocument/2006/relationships/hyperlink" Target="https://www.jccm.es/sede/tramite/M65" TargetMode="External"/><Relationship Id="rId6" Type="http://schemas.openxmlformats.org/officeDocument/2006/relationships/hyperlink" Target="https://docm.jccm.es/docm/descargarArchivo.do?ruta=2023/10/19/pdf/2023_8776.pdf&amp;tipo=rutaDocm" TargetMode="External"/><Relationship Id="rId5" Type="http://schemas.openxmlformats.org/officeDocument/2006/relationships/hyperlink" Target="https://www.castillalamancha.es/tema/bienestar-social/acci%C3%B3n-social" TargetMode="External"/><Relationship Id="rId4" Type="http://schemas.openxmlformats.org/officeDocument/2006/relationships/hyperlink" Target="https://docm.jccm.es/docm/descargarArchivo.do?ruta=2022/09/20/pdf/2022_8538.pdf&amp;tipo=rutaDocm" TargetMode="External"/><Relationship Id="rId9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4BEB-A6C6-40FF-B266-497D9028BAE3}">
  <dimension ref="A1:L106"/>
  <sheetViews>
    <sheetView showGridLines="0" topLeftCell="D1" zoomScale="115" zoomScaleNormal="115" workbookViewId="0">
      <pane ySplit="2" topLeftCell="A3" activePane="bottomLeft" state="frozen"/>
      <selection activeCell="A4" sqref="A4"/>
      <selection pane="bottomLeft" activeCell="E8" sqref="E8"/>
    </sheetView>
  </sheetViews>
  <sheetFormatPr baseColWidth="10" defaultColWidth="4.5546875" defaultRowHeight="12" customHeight="1" x14ac:dyDescent="0.3"/>
  <cols>
    <col min="1" max="1" width="5.6640625" style="7" hidden="1" customWidth="1"/>
    <col min="2" max="2" width="40.44140625" style="13" bestFit="1" customWidth="1"/>
    <col min="3" max="3" width="6.33203125" style="17" hidden="1" customWidth="1"/>
    <col min="4" max="4" width="4.5546875" style="13" customWidth="1"/>
    <col min="5" max="5" width="2.88671875" style="13" customWidth="1"/>
    <col min="6" max="6" width="5.5546875" style="13" bestFit="1" customWidth="1"/>
    <col min="7" max="7" width="55.88671875" style="17" bestFit="1" customWidth="1"/>
    <col min="8" max="8" width="7.6640625" style="7" customWidth="1"/>
    <col min="9" max="10" width="4.5546875" style="5"/>
    <col min="11" max="11" width="4.5546875" style="5" customWidth="1"/>
    <col min="12" max="12" width="38.88671875" style="5" customWidth="1"/>
    <col min="13" max="16384" width="4.5546875" style="5"/>
  </cols>
  <sheetData>
    <row r="1" spans="1:12" s="1" customFormat="1" ht="12" customHeight="1" x14ac:dyDescent="0.3">
      <c r="B1" s="11"/>
      <c r="C1" s="11"/>
      <c r="D1" s="11"/>
      <c r="E1" s="11"/>
      <c r="F1" s="11"/>
      <c r="G1" s="11"/>
    </row>
    <row r="2" spans="1:12" s="2" customFormat="1" ht="12" customHeight="1" x14ac:dyDescent="0.3">
      <c r="A2" s="1"/>
      <c r="B2" s="12" t="s">
        <v>5</v>
      </c>
      <c r="C2" s="13"/>
      <c r="D2" s="13"/>
      <c r="E2" s="11"/>
      <c r="F2" s="11"/>
      <c r="G2" s="12" t="s">
        <v>6</v>
      </c>
      <c r="H2" s="3" t="s">
        <v>7</v>
      </c>
    </row>
    <row r="3" spans="1:12" ht="12" customHeight="1" x14ac:dyDescent="0.3">
      <c r="A3" s="1"/>
      <c r="B3" s="14" t="s">
        <v>8</v>
      </c>
      <c r="C3" s="9" t="s">
        <v>9</v>
      </c>
      <c r="E3" s="11"/>
      <c r="F3" s="11"/>
      <c r="G3" s="14" t="s">
        <v>133</v>
      </c>
      <c r="H3" s="67" t="s">
        <v>49</v>
      </c>
      <c r="K3" s="4" t="s">
        <v>31</v>
      </c>
      <c r="L3" s="68" t="s">
        <v>133</v>
      </c>
    </row>
    <row r="4" spans="1:12" ht="12" customHeight="1" x14ac:dyDescent="0.3">
      <c r="A4" s="1"/>
      <c r="B4" s="14" t="s">
        <v>11</v>
      </c>
      <c r="C4" s="9" t="s">
        <v>12</v>
      </c>
      <c r="E4" s="11"/>
      <c r="F4" s="11"/>
      <c r="G4" s="14" t="s">
        <v>134</v>
      </c>
      <c r="H4" s="67" t="s">
        <v>50</v>
      </c>
      <c r="K4" s="4" t="s">
        <v>23</v>
      </c>
      <c r="L4" s="68" t="s">
        <v>134</v>
      </c>
    </row>
    <row r="5" spans="1:12" ht="12" customHeight="1" x14ac:dyDescent="0.3">
      <c r="A5" s="1"/>
      <c r="B5" s="14" t="s">
        <v>13</v>
      </c>
      <c r="C5" s="9" t="s">
        <v>14</v>
      </c>
      <c r="E5" s="11"/>
      <c r="F5" s="11"/>
      <c r="G5" s="14" t="s">
        <v>135</v>
      </c>
      <c r="H5" s="9" t="s">
        <v>51</v>
      </c>
      <c r="K5" s="4" t="s">
        <v>23</v>
      </c>
      <c r="L5" s="68" t="s">
        <v>137</v>
      </c>
    </row>
    <row r="6" spans="1:12" ht="12" customHeight="1" x14ac:dyDescent="0.3">
      <c r="A6" s="1"/>
      <c r="B6" s="14" t="s">
        <v>15</v>
      </c>
      <c r="C6" s="9" t="s">
        <v>16</v>
      </c>
      <c r="E6" s="11"/>
      <c r="F6" s="11"/>
      <c r="G6" s="14" t="s">
        <v>136</v>
      </c>
      <c r="H6" s="67" t="s">
        <v>52</v>
      </c>
      <c r="K6" s="4" t="s">
        <v>37</v>
      </c>
      <c r="L6" s="68" t="s">
        <v>133</v>
      </c>
    </row>
    <row r="7" spans="1:12" ht="12" customHeight="1" x14ac:dyDescent="0.3">
      <c r="A7" s="1"/>
      <c r="B7" s="14" t="s">
        <v>17</v>
      </c>
      <c r="C7" s="15" t="s">
        <v>18</v>
      </c>
      <c r="E7" s="11"/>
      <c r="F7" s="11"/>
      <c r="G7" s="14" t="s">
        <v>137</v>
      </c>
      <c r="H7" s="67" t="s">
        <v>53</v>
      </c>
      <c r="K7" s="4" t="s">
        <v>25</v>
      </c>
      <c r="L7" s="68" t="s">
        <v>134</v>
      </c>
    </row>
    <row r="8" spans="1:12" ht="12" customHeight="1" x14ac:dyDescent="0.3">
      <c r="A8" s="5"/>
      <c r="C8" s="13"/>
      <c r="G8" s="13"/>
      <c r="K8" s="4" t="s">
        <v>39</v>
      </c>
      <c r="L8" s="68" t="s">
        <v>133</v>
      </c>
    </row>
    <row r="9" spans="1:12" ht="12" customHeight="1" x14ac:dyDescent="0.3">
      <c r="B9" s="16" t="s">
        <v>21</v>
      </c>
      <c r="E9" s="18"/>
      <c r="F9" s="18"/>
      <c r="G9" s="13"/>
      <c r="H9" s="8"/>
      <c r="K9" s="4" t="s">
        <v>39</v>
      </c>
      <c r="L9" s="68" t="s">
        <v>134</v>
      </c>
    </row>
    <row r="10" spans="1:12" ht="12" customHeight="1" x14ac:dyDescent="0.3">
      <c r="A10" s="4" t="s">
        <v>12</v>
      </c>
      <c r="B10" s="19" t="s">
        <v>30</v>
      </c>
      <c r="C10" s="9" t="s">
        <v>31</v>
      </c>
      <c r="E10" s="66"/>
      <c r="F10" s="66" t="s">
        <v>54</v>
      </c>
      <c r="G10" s="85"/>
      <c r="H10" s="8"/>
      <c r="K10" s="4" t="s">
        <v>39</v>
      </c>
      <c r="L10" s="10" t="s">
        <v>136</v>
      </c>
    </row>
    <row r="11" spans="1:12" ht="12" customHeight="1" x14ac:dyDescent="0.3">
      <c r="A11" s="4" t="s">
        <v>9</v>
      </c>
      <c r="B11" s="19" t="s">
        <v>0</v>
      </c>
      <c r="C11" s="9" t="s">
        <v>23</v>
      </c>
      <c r="E11" s="63" t="s">
        <v>49</v>
      </c>
      <c r="F11" s="65" t="s">
        <v>57</v>
      </c>
      <c r="G11" s="64" t="s">
        <v>10</v>
      </c>
      <c r="H11" s="8"/>
      <c r="K11" s="4" t="s">
        <v>41</v>
      </c>
      <c r="L11" s="68" t="s">
        <v>134</v>
      </c>
    </row>
    <row r="12" spans="1:12" ht="12" customHeight="1" x14ac:dyDescent="0.3">
      <c r="A12" s="4" t="s">
        <v>14</v>
      </c>
      <c r="B12" s="19" t="s">
        <v>3</v>
      </c>
      <c r="C12" s="9" t="s">
        <v>37</v>
      </c>
      <c r="E12" s="58" t="s">
        <v>49</v>
      </c>
      <c r="F12" s="60" t="s">
        <v>58</v>
      </c>
      <c r="G12" s="59" t="s">
        <v>47</v>
      </c>
      <c r="H12" s="8"/>
      <c r="K12" s="4" t="s">
        <v>41</v>
      </c>
      <c r="L12" s="10" t="s">
        <v>136</v>
      </c>
    </row>
    <row r="13" spans="1:12" ht="12" customHeight="1" x14ac:dyDescent="0.3">
      <c r="A13" s="4" t="s">
        <v>9</v>
      </c>
      <c r="B13" s="19" t="s">
        <v>24</v>
      </c>
      <c r="C13" s="9" t="s">
        <v>25</v>
      </c>
      <c r="E13" s="61" t="s">
        <v>50</v>
      </c>
      <c r="F13" s="57" t="s">
        <v>61</v>
      </c>
      <c r="G13" s="56" t="s">
        <v>22</v>
      </c>
      <c r="K13" s="4" t="s">
        <v>34</v>
      </c>
      <c r="L13" s="10" t="s">
        <v>136</v>
      </c>
    </row>
    <row r="14" spans="1:12" ht="12" customHeight="1" x14ac:dyDescent="0.3">
      <c r="A14" s="4" t="s">
        <v>14</v>
      </c>
      <c r="B14" s="19" t="s">
        <v>38</v>
      </c>
      <c r="C14" s="9" t="s">
        <v>39</v>
      </c>
      <c r="E14" s="62" t="s">
        <v>50</v>
      </c>
      <c r="F14" s="60" t="s">
        <v>63</v>
      </c>
      <c r="G14" s="59" t="s">
        <v>29</v>
      </c>
      <c r="K14" s="4" t="s">
        <v>32</v>
      </c>
      <c r="L14" s="10" t="s">
        <v>135</v>
      </c>
    </row>
    <row r="15" spans="1:12" ht="12" customHeight="1" x14ac:dyDescent="0.3">
      <c r="A15" s="4" t="s">
        <v>14</v>
      </c>
      <c r="B15" s="19" t="s">
        <v>40</v>
      </c>
      <c r="C15" s="9" t="s">
        <v>41</v>
      </c>
      <c r="E15" s="55" t="s">
        <v>51</v>
      </c>
      <c r="F15" s="57" t="s">
        <v>59</v>
      </c>
      <c r="G15" s="56" t="s">
        <v>19</v>
      </c>
      <c r="K15" s="4" t="s">
        <v>32</v>
      </c>
      <c r="L15" s="10" t="s">
        <v>137</v>
      </c>
    </row>
    <row r="16" spans="1:12" ht="12" customHeight="1" x14ac:dyDescent="0.3">
      <c r="A16" s="4" t="s">
        <v>12</v>
      </c>
      <c r="B16" s="19" t="s">
        <v>1</v>
      </c>
      <c r="C16" s="9" t="s">
        <v>32</v>
      </c>
      <c r="E16" s="58" t="s">
        <v>51</v>
      </c>
      <c r="F16" s="60" t="s">
        <v>60</v>
      </c>
      <c r="G16" s="59" t="s">
        <v>20</v>
      </c>
      <c r="K16" s="4" t="s">
        <v>28</v>
      </c>
      <c r="L16" s="10" t="s">
        <v>135</v>
      </c>
    </row>
    <row r="17" spans="1:12" ht="12" customHeight="1" x14ac:dyDescent="0.3">
      <c r="A17" s="4" t="s">
        <v>12</v>
      </c>
      <c r="B17" s="19" t="s">
        <v>33</v>
      </c>
      <c r="C17" s="9" t="s">
        <v>34</v>
      </c>
      <c r="E17" s="55" t="s">
        <v>52</v>
      </c>
      <c r="F17" s="57" t="s">
        <v>57</v>
      </c>
      <c r="G17" s="56" t="s">
        <v>10</v>
      </c>
      <c r="K17" s="4" t="s">
        <v>35</v>
      </c>
      <c r="L17" s="68" t="s">
        <v>133</v>
      </c>
    </row>
    <row r="18" spans="1:12" ht="12" customHeight="1" x14ac:dyDescent="0.3">
      <c r="A18" s="4" t="s">
        <v>9</v>
      </c>
      <c r="B18" s="19" t="s">
        <v>27</v>
      </c>
      <c r="C18" s="9" t="s">
        <v>28</v>
      </c>
      <c r="E18" s="58" t="s">
        <v>52</v>
      </c>
      <c r="F18" s="60" t="s">
        <v>59</v>
      </c>
      <c r="G18" s="59" t="s">
        <v>19</v>
      </c>
      <c r="K18" s="4" t="s">
        <v>35</v>
      </c>
      <c r="L18" s="10" t="s">
        <v>135</v>
      </c>
    </row>
    <row r="19" spans="1:12" ht="12" customHeight="1" x14ac:dyDescent="0.3">
      <c r="A19" s="4" t="s">
        <v>12</v>
      </c>
      <c r="B19" s="19" t="s">
        <v>2</v>
      </c>
      <c r="C19" s="9" t="s">
        <v>35</v>
      </c>
      <c r="E19" s="55" t="s">
        <v>53</v>
      </c>
      <c r="F19" s="57" t="s">
        <v>59</v>
      </c>
      <c r="G19" s="56" t="s">
        <v>19</v>
      </c>
      <c r="K19" s="4" t="s">
        <v>45</v>
      </c>
      <c r="L19" s="68" t="s">
        <v>133</v>
      </c>
    </row>
    <row r="20" spans="1:12" ht="12" customHeight="1" x14ac:dyDescent="0.3">
      <c r="A20" s="4" t="s">
        <v>16</v>
      </c>
      <c r="B20" s="19" t="s">
        <v>44</v>
      </c>
      <c r="C20" s="9" t="s">
        <v>45</v>
      </c>
      <c r="E20" s="58" t="s">
        <v>53</v>
      </c>
      <c r="F20" s="60" t="s">
        <v>62</v>
      </c>
      <c r="G20" s="59" t="s">
        <v>26</v>
      </c>
      <c r="K20" s="4" t="s">
        <v>36</v>
      </c>
      <c r="L20" s="10" t="s">
        <v>136</v>
      </c>
    </row>
    <row r="21" spans="1:12" ht="12" customHeight="1" x14ac:dyDescent="0.3">
      <c r="A21" s="4" t="s">
        <v>12</v>
      </c>
      <c r="B21" s="19" t="s">
        <v>4</v>
      </c>
      <c r="C21" s="9" t="s">
        <v>36</v>
      </c>
      <c r="G21" s="13"/>
      <c r="K21" s="4" t="s">
        <v>36</v>
      </c>
      <c r="L21" s="10" t="s">
        <v>137</v>
      </c>
    </row>
    <row r="22" spans="1:12" ht="12" customHeight="1" x14ac:dyDescent="0.3">
      <c r="A22" s="4" t="s">
        <v>14</v>
      </c>
      <c r="B22" s="19" t="s">
        <v>42</v>
      </c>
      <c r="C22" s="9" t="s">
        <v>43</v>
      </c>
      <c r="G22" s="13"/>
      <c r="H22" s="5"/>
      <c r="K22" s="4" t="s">
        <v>46</v>
      </c>
      <c r="L22" s="68" t="s">
        <v>133</v>
      </c>
    </row>
    <row r="23" spans="1:12" ht="12" customHeight="1" x14ac:dyDescent="0.3">
      <c r="A23" s="6" t="s">
        <v>18</v>
      </c>
      <c r="B23" s="19" t="s">
        <v>55</v>
      </c>
      <c r="C23" s="9" t="s">
        <v>46</v>
      </c>
      <c r="H23" s="5"/>
      <c r="K23" s="4" t="s">
        <v>46</v>
      </c>
      <c r="L23" s="10" t="s">
        <v>135</v>
      </c>
    </row>
    <row r="24" spans="1:12" ht="12" customHeight="1" x14ac:dyDescent="0.3">
      <c r="H24" s="5"/>
      <c r="K24"/>
      <c r="L24"/>
    </row>
    <row r="25" spans="1:12" ht="12" customHeight="1" x14ac:dyDescent="0.3">
      <c r="C25" s="11"/>
      <c r="H25" s="5"/>
    </row>
    <row r="26" spans="1:12" ht="12" customHeight="1" x14ac:dyDescent="0.3">
      <c r="H26" s="5"/>
    </row>
    <row r="27" spans="1:12" ht="12" customHeight="1" x14ac:dyDescent="0.3">
      <c r="H27" s="5"/>
    </row>
    <row r="28" spans="1:12" ht="12" customHeight="1" x14ac:dyDescent="0.3">
      <c r="H28" s="5"/>
    </row>
    <row r="29" spans="1:12" ht="12" customHeight="1" x14ac:dyDescent="0.3">
      <c r="H29" s="5"/>
    </row>
    <row r="30" spans="1:12" ht="12" customHeight="1" x14ac:dyDescent="0.3">
      <c r="D30" s="17"/>
      <c r="H30" s="5"/>
    </row>
    <row r="31" spans="1:12" ht="12" customHeight="1" x14ac:dyDescent="0.3">
      <c r="D31" s="17"/>
      <c r="H31" s="5"/>
    </row>
    <row r="32" spans="1:12" ht="12" customHeight="1" x14ac:dyDescent="0.3">
      <c r="D32" s="17"/>
      <c r="H32" s="5"/>
    </row>
    <row r="33" spans="3:8" ht="12" customHeight="1" x14ac:dyDescent="0.3">
      <c r="D33" s="17"/>
      <c r="H33" s="5"/>
    </row>
    <row r="34" spans="3:8" ht="12" customHeight="1" x14ac:dyDescent="0.3">
      <c r="D34" s="17"/>
      <c r="H34" s="5"/>
    </row>
    <row r="35" spans="3:8" ht="12" customHeight="1" x14ac:dyDescent="0.3">
      <c r="D35" s="17"/>
      <c r="H35" s="5"/>
    </row>
    <row r="36" spans="3:8" ht="12" customHeight="1" x14ac:dyDescent="0.3">
      <c r="D36" s="17"/>
      <c r="H36" s="5"/>
    </row>
    <row r="37" spans="3:8" ht="12" customHeight="1" x14ac:dyDescent="0.3">
      <c r="D37" s="17"/>
      <c r="H37" s="5"/>
    </row>
    <row r="38" spans="3:8" ht="12" customHeight="1" x14ac:dyDescent="0.3">
      <c r="D38" s="17"/>
      <c r="H38" s="5"/>
    </row>
    <row r="39" spans="3:8" ht="12" customHeight="1" x14ac:dyDescent="0.3">
      <c r="D39" s="17"/>
      <c r="H39" s="5"/>
    </row>
    <row r="40" spans="3:8" ht="12" customHeight="1" x14ac:dyDescent="0.3">
      <c r="D40" s="17"/>
      <c r="H40" s="5"/>
    </row>
    <row r="41" spans="3:8" ht="12" customHeight="1" x14ac:dyDescent="0.3">
      <c r="D41" s="17"/>
      <c r="H41" s="5"/>
    </row>
    <row r="42" spans="3:8" ht="12" customHeight="1" x14ac:dyDescent="0.3">
      <c r="D42" s="17"/>
      <c r="H42" s="5"/>
    </row>
    <row r="43" spans="3:8" ht="12" customHeight="1" x14ac:dyDescent="0.3">
      <c r="D43" s="17"/>
      <c r="H43" s="5"/>
    </row>
    <row r="44" spans="3:8" ht="12" customHeight="1" x14ac:dyDescent="0.3">
      <c r="D44" s="17"/>
      <c r="H44" s="5"/>
    </row>
    <row r="45" spans="3:8" ht="12" customHeight="1" x14ac:dyDescent="0.3">
      <c r="D45" s="17"/>
      <c r="E45" s="18"/>
      <c r="F45" s="18"/>
      <c r="G45" s="18"/>
      <c r="H45" s="5"/>
    </row>
    <row r="46" spans="3:8" ht="12" customHeight="1" x14ac:dyDescent="0.3">
      <c r="D46" s="17"/>
      <c r="E46" s="18"/>
      <c r="F46" s="18"/>
      <c r="G46" s="18"/>
      <c r="H46" s="5"/>
    </row>
    <row r="47" spans="3:8" ht="12" customHeight="1" x14ac:dyDescent="0.3">
      <c r="D47" s="18"/>
      <c r="E47" s="18"/>
      <c r="F47" s="18"/>
      <c r="G47" s="18"/>
      <c r="H47" s="5"/>
    </row>
    <row r="48" spans="3:8" ht="12" customHeight="1" x14ac:dyDescent="0.3">
      <c r="C48" s="13"/>
      <c r="D48" s="18"/>
      <c r="E48" s="17"/>
      <c r="F48" s="17"/>
      <c r="G48" s="18"/>
      <c r="H48" s="5"/>
    </row>
    <row r="49" spans="3:8" ht="12" customHeight="1" x14ac:dyDescent="0.3">
      <c r="C49" s="18"/>
      <c r="D49" s="17"/>
      <c r="E49" s="17"/>
      <c r="F49" s="17"/>
      <c r="G49" s="18"/>
      <c r="H49" s="5"/>
    </row>
    <row r="50" spans="3:8" ht="12" customHeight="1" x14ac:dyDescent="0.3">
      <c r="C50" s="18"/>
      <c r="D50" s="17"/>
      <c r="E50" s="17"/>
      <c r="F50" s="17"/>
      <c r="G50" s="18"/>
      <c r="H50" s="5"/>
    </row>
    <row r="51" spans="3:8" ht="12" customHeight="1" x14ac:dyDescent="0.3">
      <c r="C51" s="18"/>
      <c r="D51" s="17"/>
      <c r="E51" s="17"/>
      <c r="F51" s="17"/>
      <c r="G51" s="18"/>
      <c r="H51" s="5"/>
    </row>
    <row r="52" spans="3:8" ht="12" customHeight="1" x14ac:dyDescent="0.3">
      <c r="C52" s="18"/>
      <c r="D52" s="17"/>
      <c r="E52" s="17"/>
      <c r="F52" s="17"/>
      <c r="G52" s="18"/>
      <c r="H52" s="5"/>
    </row>
    <row r="53" spans="3:8" ht="12" customHeight="1" x14ac:dyDescent="0.3">
      <c r="C53" s="18"/>
      <c r="D53" s="17"/>
      <c r="E53" s="17"/>
      <c r="F53" s="17"/>
      <c r="G53" s="18"/>
      <c r="H53" s="5"/>
    </row>
    <row r="54" spans="3:8" ht="12" customHeight="1" x14ac:dyDescent="0.3">
      <c r="C54" s="18"/>
      <c r="D54" s="17"/>
      <c r="E54" s="17"/>
      <c r="F54" s="17"/>
    </row>
    <row r="55" spans="3:8" ht="12" customHeight="1" x14ac:dyDescent="0.3">
      <c r="C55" s="18"/>
      <c r="D55" s="17"/>
      <c r="E55" s="17"/>
      <c r="F55" s="17"/>
    </row>
    <row r="56" spans="3:8" ht="12" customHeight="1" x14ac:dyDescent="0.3">
      <c r="C56" s="18"/>
      <c r="D56" s="17"/>
      <c r="E56" s="17"/>
      <c r="F56" s="17"/>
    </row>
    <row r="57" spans="3:8" ht="12" customHeight="1" x14ac:dyDescent="0.3">
      <c r="C57" s="18"/>
      <c r="D57" s="17"/>
      <c r="E57" s="17"/>
      <c r="F57" s="17"/>
    </row>
    <row r="58" spans="3:8" ht="12" customHeight="1" x14ac:dyDescent="0.3">
      <c r="C58" s="18"/>
      <c r="D58" s="17"/>
      <c r="E58" s="17"/>
      <c r="F58" s="17"/>
    </row>
    <row r="59" spans="3:8" ht="12" customHeight="1" x14ac:dyDescent="0.3">
      <c r="C59" s="18"/>
      <c r="D59" s="17"/>
      <c r="E59" s="17"/>
      <c r="F59" s="17"/>
    </row>
    <row r="60" spans="3:8" ht="12" customHeight="1" x14ac:dyDescent="0.3">
      <c r="D60" s="17"/>
      <c r="E60" s="17"/>
      <c r="F60" s="17"/>
    </row>
    <row r="61" spans="3:8" ht="12" customHeight="1" x14ac:dyDescent="0.3">
      <c r="D61" s="17"/>
      <c r="E61" s="18"/>
      <c r="F61" s="18"/>
    </row>
    <row r="62" spans="3:8" ht="12" customHeight="1" x14ac:dyDescent="0.3">
      <c r="E62" s="18"/>
      <c r="F62" s="18"/>
    </row>
    <row r="63" spans="3:8" ht="12" customHeight="1" x14ac:dyDescent="0.3">
      <c r="E63" s="18"/>
      <c r="F63" s="18"/>
    </row>
    <row r="64" spans="3:8" ht="12" customHeight="1" x14ac:dyDescent="0.3">
      <c r="E64" s="18"/>
      <c r="F64" s="18"/>
    </row>
    <row r="65" spans="5:6" ht="12" customHeight="1" x14ac:dyDescent="0.3">
      <c r="E65" s="18"/>
      <c r="F65" s="18"/>
    </row>
    <row r="66" spans="5:6" ht="12" customHeight="1" x14ac:dyDescent="0.3">
      <c r="E66" s="18"/>
      <c r="F66" s="18"/>
    </row>
    <row r="67" spans="5:6" ht="12" customHeight="1" x14ac:dyDescent="0.3">
      <c r="E67" s="18"/>
      <c r="F67" s="18"/>
    </row>
    <row r="68" spans="5:6" ht="12" customHeight="1" x14ac:dyDescent="0.3">
      <c r="E68" s="18"/>
      <c r="F68" s="18"/>
    </row>
    <row r="69" spans="5:6" ht="12" customHeight="1" x14ac:dyDescent="0.3">
      <c r="E69" s="18"/>
      <c r="F69" s="18"/>
    </row>
    <row r="70" spans="5:6" ht="12" customHeight="1" x14ac:dyDescent="0.3">
      <c r="E70" s="18"/>
      <c r="F70" s="18"/>
    </row>
    <row r="71" spans="5:6" ht="12" customHeight="1" x14ac:dyDescent="0.3">
      <c r="E71" s="18"/>
      <c r="F71" s="18"/>
    </row>
    <row r="72" spans="5:6" ht="12" customHeight="1" x14ac:dyDescent="0.3">
      <c r="E72" s="18"/>
      <c r="F72" s="18"/>
    </row>
    <row r="73" spans="5:6" ht="12" customHeight="1" x14ac:dyDescent="0.3">
      <c r="E73" s="18"/>
      <c r="F73" s="18"/>
    </row>
    <row r="74" spans="5:6" ht="12" customHeight="1" x14ac:dyDescent="0.3">
      <c r="E74" s="18"/>
      <c r="F74" s="18"/>
    </row>
    <row r="75" spans="5:6" ht="12" customHeight="1" x14ac:dyDescent="0.3">
      <c r="E75" s="18"/>
      <c r="F75" s="18"/>
    </row>
    <row r="76" spans="5:6" ht="12" customHeight="1" x14ac:dyDescent="0.3">
      <c r="E76" s="18"/>
      <c r="F76" s="18"/>
    </row>
    <row r="105" spans="2:7" s="7" customFormat="1" ht="12" customHeight="1" x14ac:dyDescent="0.3">
      <c r="B105" s="13"/>
      <c r="C105" s="17"/>
      <c r="D105" s="13"/>
      <c r="E105" s="13"/>
      <c r="F105" s="13"/>
      <c r="G105" s="17"/>
    </row>
    <row r="106" spans="2:7" s="7" customFormat="1" ht="12" customHeight="1" x14ac:dyDescent="0.3">
      <c r="B106" s="13"/>
      <c r="C106" s="17"/>
      <c r="D106" s="13"/>
      <c r="E106" s="13"/>
      <c r="F106" s="13"/>
      <c r="G106" s="17"/>
    </row>
  </sheetData>
  <sheetProtection formatCells="0" formatColumns="0" formatRows="0" insertColumns="0" insertRows="0" insertHyperlinks="0" sort="0" pivotTables="0"/>
  <sortState xmlns:xlrd2="http://schemas.microsoft.com/office/spreadsheetml/2017/richdata2" ref="K3:L23">
    <sortCondition ref="K3:K23"/>
  </sortState>
  <phoneticPr fontId="2" type="noConversion"/>
  <printOptions horizontalCentered="1"/>
  <pageMargins left="0" right="0" top="0.39370078740157483" bottom="0.39370078740157483" header="0" footer="0"/>
  <pageSetup paperSize="9" scale="8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C418-9D19-41AF-B024-7EC0682CF820}">
  <sheetPr>
    <pageSetUpPr fitToPage="1"/>
  </sheetPr>
  <dimension ref="A1:Q271"/>
  <sheetViews>
    <sheetView showGridLines="0" tabSelected="1" topLeftCell="D1" zoomScale="70" zoomScaleNormal="70" zoomScaleSheetLayoutView="20" workbookViewId="0">
      <pane ySplit="6" topLeftCell="A7" activePane="bottomLeft" state="frozen"/>
      <selection pane="bottomLeft" activeCell="D7" sqref="D7"/>
    </sheetView>
  </sheetViews>
  <sheetFormatPr baseColWidth="10" defaultColWidth="15.5546875" defaultRowHeight="15" x14ac:dyDescent="0.3"/>
  <cols>
    <col min="1" max="1" width="3" style="36" hidden="1" customWidth="1"/>
    <col min="2" max="2" width="3" style="32" hidden="1" customWidth="1"/>
    <col min="3" max="3" width="3" style="33" hidden="1" customWidth="1"/>
    <col min="4" max="4" width="41.6640625" style="34" customWidth="1"/>
    <col min="5" max="5" width="68.33203125" style="34" customWidth="1"/>
    <col min="6" max="6" width="37" style="34" customWidth="1"/>
    <col min="7" max="7" width="24.5546875" style="34" customWidth="1"/>
    <col min="8" max="8" width="25" style="34" customWidth="1"/>
    <col min="9" max="9" width="10.33203125" style="94" customWidth="1"/>
    <col min="10" max="10" width="12.44140625" style="94" customWidth="1"/>
    <col min="11" max="12" width="17.6640625" style="34" customWidth="1"/>
    <col min="13" max="13" width="12.88671875" style="34" customWidth="1"/>
    <col min="14" max="14" width="12.88671875" style="35" customWidth="1"/>
    <col min="15" max="15" width="38.109375" style="35" customWidth="1"/>
    <col min="16" max="16" width="22" style="36" customWidth="1"/>
    <col min="17" max="17" width="17.6640625" style="36" customWidth="1"/>
    <col min="18" max="18" width="18.109375" customWidth="1"/>
  </cols>
  <sheetData>
    <row r="1" spans="1:17" ht="16.8" x14ac:dyDescent="0.3">
      <c r="A1" s="74"/>
      <c r="B1" s="75"/>
      <c r="C1" s="76"/>
      <c r="D1" s="77"/>
      <c r="E1" s="77"/>
      <c r="F1" s="77"/>
      <c r="G1" s="77"/>
      <c r="H1" s="77"/>
      <c r="I1" s="87"/>
      <c r="J1" s="87"/>
      <c r="K1" s="77"/>
      <c r="L1" s="77"/>
      <c r="M1" s="77"/>
      <c r="N1" s="78"/>
      <c r="O1" s="78"/>
      <c r="P1" s="74"/>
      <c r="Q1" s="74"/>
    </row>
    <row r="2" spans="1:17" ht="24.6" x14ac:dyDescent="0.3">
      <c r="A2" s="26"/>
      <c r="B2" s="30"/>
      <c r="C2" s="30"/>
      <c r="D2" s="54" t="s">
        <v>69</v>
      </c>
      <c r="E2" s="54"/>
      <c r="F2" s="77"/>
      <c r="G2" s="29"/>
      <c r="H2" s="26"/>
      <c r="I2" s="88"/>
      <c r="J2" s="89"/>
      <c r="K2" s="27"/>
      <c r="L2" s="26"/>
      <c r="M2" s="26"/>
      <c r="N2" s="26"/>
      <c r="O2" s="26"/>
      <c r="P2" s="26"/>
      <c r="Q2" s="28"/>
    </row>
    <row r="3" spans="1:17" ht="21" x14ac:dyDescent="0.3">
      <c r="A3" s="20"/>
      <c r="B3" s="30"/>
      <c r="C3" s="30"/>
      <c r="D3" s="138" t="s">
        <v>152</v>
      </c>
      <c r="E3" s="21"/>
      <c r="F3" s="22"/>
      <c r="G3" s="21"/>
      <c r="H3" s="23"/>
      <c r="I3" s="90"/>
      <c r="J3" s="91"/>
      <c r="K3" s="20"/>
      <c r="L3" s="24"/>
      <c r="M3" s="25"/>
      <c r="N3" s="20"/>
      <c r="O3" s="20"/>
      <c r="P3" s="20"/>
      <c r="Q3" s="20"/>
    </row>
    <row r="4" spans="1:17" ht="14.4" x14ac:dyDescent="0.3">
      <c r="A4" s="23"/>
      <c r="B4" s="79"/>
      <c r="C4" s="79"/>
      <c r="D4" s="80"/>
      <c r="E4" s="80"/>
      <c r="F4" s="80"/>
      <c r="G4" s="80"/>
      <c r="H4" s="23"/>
      <c r="I4" s="90"/>
      <c r="J4" s="90"/>
      <c r="K4" s="23"/>
      <c r="L4" s="23"/>
      <c r="M4" s="81"/>
      <c r="N4" s="23"/>
      <c r="O4" s="23"/>
      <c r="P4" s="23"/>
      <c r="Q4" s="23"/>
    </row>
    <row r="5" spans="1:17" ht="21" x14ac:dyDescent="0.5">
      <c r="A5" s="23"/>
      <c r="B5" s="79"/>
      <c r="C5" s="79"/>
      <c r="D5" s="137" t="s">
        <v>141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7" ht="23.4" thickBot="1" x14ac:dyDescent="0.35">
      <c r="A6" s="69"/>
      <c r="B6" s="70" t="s">
        <v>56</v>
      </c>
      <c r="C6" s="71" t="s">
        <v>48</v>
      </c>
      <c r="D6" s="53" t="s">
        <v>153</v>
      </c>
      <c r="E6" s="53" t="s">
        <v>154</v>
      </c>
      <c r="F6" s="53" t="s">
        <v>155</v>
      </c>
      <c r="G6" s="53" t="s">
        <v>156</v>
      </c>
      <c r="H6" s="53" t="s">
        <v>157</v>
      </c>
      <c r="I6" s="92" t="s">
        <v>151</v>
      </c>
      <c r="J6" s="53" t="s">
        <v>158</v>
      </c>
      <c r="K6" s="92" t="s">
        <v>159</v>
      </c>
      <c r="L6" s="92" t="s">
        <v>160</v>
      </c>
      <c r="M6" s="72" t="s">
        <v>161</v>
      </c>
      <c r="N6" s="72" t="s">
        <v>162</v>
      </c>
      <c r="O6" s="53" t="s">
        <v>163</v>
      </c>
      <c r="P6" s="53" t="s">
        <v>164</v>
      </c>
      <c r="Q6" s="73" t="s">
        <v>165</v>
      </c>
    </row>
    <row r="7" spans="1:17" ht="57.6" x14ac:dyDescent="0.3">
      <c r="A7" s="20"/>
      <c r="B7" s="95" t="str">
        <f>VLOOKUP(Tabla1[[#This Row],[Entidad convocante]],Campos!$B$10:$C$23,2,FALSE)</f>
        <v>DGD</v>
      </c>
      <c r="C7" s="96" t="str">
        <f>VLOOKUP(Tabla1[[#This Row],[Prioridad]],Campos!$G$3:$H$7,2,FALSE)</f>
        <v>P2_</v>
      </c>
      <c r="D7" s="97" t="s">
        <v>71</v>
      </c>
      <c r="E7" s="82" t="s">
        <v>84</v>
      </c>
      <c r="F7" s="98" t="s">
        <v>85</v>
      </c>
      <c r="G7" s="99" t="s">
        <v>24</v>
      </c>
      <c r="H7" s="99" t="s">
        <v>134</v>
      </c>
      <c r="I7" s="100">
        <v>4</v>
      </c>
      <c r="J7" s="101" t="s">
        <v>61</v>
      </c>
      <c r="K7" s="102">
        <v>2500000</v>
      </c>
      <c r="L7" s="103">
        <f>Tabla1[[#This Row],[Importe coste total convocatoria ]]*0.85</f>
        <v>2125000</v>
      </c>
      <c r="M7" s="104" t="s">
        <v>86</v>
      </c>
      <c r="N7" s="104" t="s">
        <v>87</v>
      </c>
      <c r="O7" s="105" t="s">
        <v>70</v>
      </c>
      <c r="P7" s="106" t="s">
        <v>138</v>
      </c>
      <c r="Q7" s="107">
        <v>45394</v>
      </c>
    </row>
    <row r="8" spans="1:17" ht="57.6" x14ac:dyDescent="0.3">
      <c r="A8" s="20"/>
      <c r="B8" s="95" t="str">
        <f>VLOOKUP(Tabla1[[#This Row],[Entidad convocante]],Campos!$B$10:$C$23,2,FALSE)</f>
        <v>AII</v>
      </c>
      <c r="C8" s="96" t="str">
        <f>VLOOKUP(Tabla1[[#This Row],[Prioridad]],Campos!$G$3:$H$7,2,FALSE)</f>
        <v>P1_</v>
      </c>
      <c r="D8" s="108" t="s">
        <v>72</v>
      </c>
      <c r="E8" s="83" t="s">
        <v>73</v>
      </c>
      <c r="F8" s="109" t="s">
        <v>75</v>
      </c>
      <c r="G8" s="110" t="s">
        <v>30</v>
      </c>
      <c r="H8" s="111" t="s">
        <v>133</v>
      </c>
      <c r="I8" s="112">
        <v>4</v>
      </c>
      <c r="J8" s="113" t="s">
        <v>57</v>
      </c>
      <c r="K8" s="114">
        <v>1815995</v>
      </c>
      <c r="L8" s="115">
        <f>Tabla1[[#This Row],[Importe coste total convocatoria ]]*85%</f>
        <v>1543595.75</v>
      </c>
      <c r="M8" s="116" t="s">
        <v>86</v>
      </c>
      <c r="N8" s="117" t="s">
        <v>87</v>
      </c>
      <c r="O8" s="118" t="s">
        <v>74</v>
      </c>
      <c r="P8" s="119" t="s">
        <v>138</v>
      </c>
      <c r="Q8" s="120">
        <v>45394</v>
      </c>
    </row>
    <row r="9" spans="1:17" ht="43.2" x14ac:dyDescent="0.3">
      <c r="A9" s="20"/>
      <c r="B9" s="95" t="str">
        <f>VLOOKUP(Tabla1[[#This Row],[Entidad convocante]],Campos!$B$10:$C$23,2,FALSE)</f>
        <v>DGATES</v>
      </c>
      <c r="C9" s="96" t="str">
        <f>VLOOKUP(Tabla1[[#This Row],[Prioridad]],Campos!$G$3:$H$7,2,FALSE)</f>
        <v>P1_</v>
      </c>
      <c r="D9" s="108" t="s">
        <v>66</v>
      </c>
      <c r="E9" s="83" t="s">
        <v>67</v>
      </c>
      <c r="F9" s="109" t="s">
        <v>65</v>
      </c>
      <c r="G9" s="111" t="s">
        <v>3</v>
      </c>
      <c r="H9" s="111" t="s">
        <v>133</v>
      </c>
      <c r="I9" s="121">
        <v>4</v>
      </c>
      <c r="J9" s="122" t="s">
        <v>57</v>
      </c>
      <c r="K9" s="123">
        <v>40000</v>
      </c>
      <c r="L9" s="115">
        <f>Tabla1[[#This Row],[Importe coste total convocatoria ]]*85%</f>
        <v>34000</v>
      </c>
      <c r="M9" s="116" t="s">
        <v>120</v>
      </c>
      <c r="N9" s="116" t="s">
        <v>121</v>
      </c>
      <c r="O9" s="124" t="s">
        <v>64</v>
      </c>
      <c r="P9" s="119" t="s">
        <v>138</v>
      </c>
      <c r="Q9" s="125">
        <v>45394</v>
      </c>
    </row>
    <row r="10" spans="1:17" ht="43.2" x14ac:dyDescent="0.3">
      <c r="A10" s="20"/>
      <c r="B10" s="95" t="str">
        <f>VLOOKUP(Tabla1[[#This Row],[Entidad convocante]],Campos!$B$10:$C$23,2,FALSE)</f>
        <v>DGATES</v>
      </c>
      <c r="C10" s="96" t="str">
        <f>VLOOKUP(Tabla1[[#This Row],[Prioridad]],Campos!$G$3:$H$7,2,FALSE)</f>
        <v>P1_</v>
      </c>
      <c r="D10" s="108" t="s">
        <v>66</v>
      </c>
      <c r="E10" s="83" t="s">
        <v>68</v>
      </c>
      <c r="F10" s="109" t="s">
        <v>65</v>
      </c>
      <c r="G10" s="111" t="s">
        <v>3</v>
      </c>
      <c r="H10" s="111" t="s">
        <v>133</v>
      </c>
      <c r="I10" s="121">
        <v>4</v>
      </c>
      <c r="J10" s="122" t="s">
        <v>57</v>
      </c>
      <c r="K10" s="123">
        <v>475000</v>
      </c>
      <c r="L10" s="115">
        <f>Tabla1[[#This Row],[Importe coste total convocatoria ]]*85%</f>
        <v>403750</v>
      </c>
      <c r="M10" s="116" t="s">
        <v>120</v>
      </c>
      <c r="N10" s="116" t="s">
        <v>121</v>
      </c>
      <c r="O10" s="124" t="s">
        <v>64</v>
      </c>
      <c r="P10" s="119" t="s">
        <v>138</v>
      </c>
      <c r="Q10" s="125">
        <v>45394</v>
      </c>
    </row>
    <row r="11" spans="1:17" ht="43.2" x14ac:dyDescent="0.3">
      <c r="A11" s="20"/>
      <c r="B11" s="95" t="str">
        <f>VLOOKUP(Tabla1[[#This Row],[Entidad convocante]],Campos!$B$10:$C$23,2,FALSE)</f>
        <v>DGFPL</v>
      </c>
      <c r="C11" s="96" t="str">
        <f>VLOOKUP(Tabla1[[#This Row],[Prioridad]],Campos!$G$3:$H$7,2,FALSE)</f>
        <v>P5_</v>
      </c>
      <c r="D11" s="108" t="s">
        <v>78</v>
      </c>
      <c r="E11" s="83" t="s">
        <v>76</v>
      </c>
      <c r="F11" s="109" t="s">
        <v>88</v>
      </c>
      <c r="G11" s="111" t="s">
        <v>40</v>
      </c>
      <c r="H11" s="111" t="s">
        <v>136</v>
      </c>
      <c r="I11" s="121">
        <v>4</v>
      </c>
      <c r="J11" s="122" t="s">
        <v>57</v>
      </c>
      <c r="K11" s="123">
        <v>1600000</v>
      </c>
      <c r="L11" s="115">
        <f>Tabla1[[#This Row],[Importe coste total convocatoria ]]*85%</f>
        <v>1360000</v>
      </c>
      <c r="M11" s="116" t="s">
        <v>122</v>
      </c>
      <c r="N11" s="116" t="s">
        <v>122</v>
      </c>
      <c r="O11" s="124" t="s">
        <v>77</v>
      </c>
      <c r="P11" s="119" t="s">
        <v>138</v>
      </c>
      <c r="Q11" s="125">
        <v>45394</v>
      </c>
    </row>
    <row r="12" spans="1:17" ht="82.8" x14ac:dyDescent="0.3">
      <c r="A12" s="20"/>
      <c r="B12" s="95" t="str">
        <f>VLOOKUP(Tabla1[[#This Row],[Entidad convocante]],Campos!$B$10:$C$23,2,FALSE)</f>
        <v>DGIEC</v>
      </c>
      <c r="C12" s="96" t="str">
        <f>VLOOKUP(Tabla1[[#This Row],[Prioridad]],Campos!$G$3:$H$7,2,FALSE)</f>
        <v>P5_</v>
      </c>
      <c r="D12" s="108" t="s">
        <v>79</v>
      </c>
      <c r="E12" s="83" t="s">
        <v>123</v>
      </c>
      <c r="F12" s="109" t="s">
        <v>80</v>
      </c>
      <c r="G12" s="111" t="s">
        <v>33</v>
      </c>
      <c r="H12" s="111" t="s">
        <v>136</v>
      </c>
      <c r="I12" s="121">
        <v>4</v>
      </c>
      <c r="J12" s="122" t="s">
        <v>59</v>
      </c>
      <c r="K12" s="123">
        <v>3000000</v>
      </c>
      <c r="L12" s="115">
        <f>Tabla1[[#This Row],[Importe coste total convocatoria ]]*85%</f>
        <v>2550000</v>
      </c>
      <c r="M12" s="116">
        <v>45446</v>
      </c>
      <c r="N12" s="116">
        <v>45485</v>
      </c>
      <c r="O12" s="124" t="s">
        <v>82</v>
      </c>
      <c r="P12" s="119" t="s">
        <v>138</v>
      </c>
      <c r="Q12" s="125">
        <v>45394</v>
      </c>
    </row>
    <row r="13" spans="1:17" ht="43.2" x14ac:dyDescent="0.3">
      <c r="A13" s="20"/>
      <c r="B13" s="95" t="str">
        <f>VLOOKUP(Tabla1[[#This Row],[Entidad convocante]],Campos!$B$10:$C$23,2,FALSE)</f>
        <v>DGIEC</v>
      </c>
      <c r="C13" s="96" t="str">
        <f>VLOOKUP(Tabla1[[#This Row],[Prioridad]],Campos!$G$3:$H$7,2,FALSE)</f>
        <v>P5_</v>
      </c>
      <c r="D13" s="108" t="s">
        <v>89</v>
      </c>
      <c r="E13" s="83" t="s">
        <v>81</v>
      </c>
      <c r="F13" s="109" t="s">
        <v>80</v>
      </c>
      <c r="G13" s="111" t="s">
        <v>33</v>
      </c>
      <c r="H13" s="111" t="s">
        <v>136</v>
      </c>
      <c r="I13" s="121">
        <v>4</v>
      </c>
      <c r="J13" s="122" t="s">
        <v>59</v>
      </c>
      <c r="K13" s="123">
        <v>300000</v>
      </c>
      <c r="L13" s="115">
        <f>Tabla1[[#This Row],[Importe coste total convocatoria ]]*85%</f>
        <v>255000</v>
      </c>
      <c r="M13" s="116">
        <v>45537</v>
      </c>
      <c r="N13" s="116">
        <v>45568</v>
      </c>
      <c r="O13" s="124" t="s">
        <v>83</v>
      </c>
      <c r="P13" s="119" t="s">
        <v>138</v>
      </c>
      <c r="Q13" s="125">
        <v>45394</v>
      </c>
    </row>
    <row r="14" spans="1:17" ht="57.6" x14ac:dyDescent="0.3">
      <c r="A14" s="20"/>
      <c r="B14" s="95" t="str">
        <f>VLOOKUP(Tabla1[[#This Row],[Entidad convocante]],Campos!$B$10:$C$23,2,FALSE)</f>
        <v>DGE</v>
      </c>
      <c r="C14" s="96" t="str">
        <f>VLOOKUP(Tabla1[[#This Row],[Prioridad]],Campos!$G$3:$H$7,2,FALSE)</f>
        <v>P1_</v>
      </c>
      <c r="D14" s="108" t="s">
        <v>139</v>
      </c>
      <c r="E14" s="83" t="s">
        <v>90</v>
      </c>
      <c r="F14" s="126" t="s">
        <v>91</v>
      </c>
      <c r="G14" s="111" t="s">
        <v>38</v>
      </c>
      <c r="H14" s="111" t="s">
        <v>133</v>
      </c>
      <c r="I14" s="121">
        <v>4</v>
      </c>
      <c r="J14" s="122" t="s">
        <v>57</v>
      </c>
      <c r="K14" s="123">
        <v>3200000</v>
      </c>
      <c r="L14" s="115">
        <f>Tabla1[[#This Row],[Importe coste total convocatoria ]]*85%</f>
        <v>2720000</v>
      </c>
      <c r="M14" s="116">
        <v>45383</v>
      </c>
      <c r="N14" s="116">
        <v>45626</v>
      </c>
      <c r="O14" s="124" t="s">
        <v>100</v>
      </c>
      <c r="P14" s="119" t="s">
        <v>138</v>
      </c>
      <c r="Q14" s="125">
        <v>45394</v>
      </c>
    </row>
    <row r="15" spans="1:17" ht="69" x14ac:dyDescent="0.3">
      <c r="A15" s="20"/>
      <c r="B15" s="95" t="str">
        <f>VLOOKUP(Tabla1[[#This Row],[Entidad convocante]],Campos!$B$10:$C$23,2,FALSE)</f>
        <v>DGE</v>
      </c>
      <c r="C15" s="96" t="str">
        <f>VLOOKUP(Tabla1[[#This Row],[Prioridad]],Campos!$G$3:$H$7,2,FALSE)</f>
        <v>P2_</v>
      </c>
      <c r="D15" s="108" t="s">
        <v>92</v>
      </c>
      <c r="E15" s="83" t="s">
        <v>93</v>
      </c>
      <c r="F15" s="126" t="s">
        <v>94</v>
      </c>
      <c r="G15" s="111" t="s">
        <v>38</v>
      </c>
      <c r="H15" s="111" t="s">
        <v>134</v>
      </c>
      <c r="I15" s="121">
        <v>4</v>
      </c>
      <c r="J15" s="122" t="s">
        <v>61</v>
      </c>
      <c r="K15" s="123">
        <v>65372030</v>
      </c>
      <c r="L15" s="115">
        <f>Tabla1[[#This Row],[Importe coste total convocatoria ]]*85%</f>
        <v>55566225.5</v>
      </c>
      <c r="M15" s="116">
        <v>45444</v>
      </c>
      <c r="N15" s="116">
        <v>45474</v>
      </c>
      <c r="O15" s="124" t="s">
        <v>101</v>
      </c>
      <c r="P15" s="119" t="s">
        <v>138</v>
      </c>
      <c r="Q15" s="125">
        <v>45394</v>
      </c>
    </row>
    <row r="16" spans="1:17" ht="55.2" x14ac:dyDescent="0.3">
      <c r="A16" s="20"/>
      <c r="B16" s="95" t="str">
        <f>VLOOKUP(Tabla1[[#This Row],[Entidad convocante]],Campos!$B$10:$C$23,2,FALSE)</f>
        <v>DGE</v>
      </c>
      <c r="C16" s="96" t="str">
        <f>VLOOKUP(Tabla1[[#This Row],[Prioridad]],Campos!$G$3:$H$7,2,FALSE)</f>
        <v>P2_</v>
      </c>
      <c r="D16" s="108" t="s">
        <v>95</v>
      </c>
      <c r="E16" s="83" t="s">
        <v>96</v>
      </c>
      <c r="F16" s="126" t="s">
        <v>94</v>
      </c>
      <c r="G16" s="111" t="s">
        <v>38</v>
      </c>
      <c r="H16" s="111" t="s">
        <v>134</v>
      </c>
      <c r="I16" s="121">
        <v>4</v>
      </c>
      <c r="J16" s="122" t="s">
        <v>61</v>
      </c>
      <c r="K16" s="123">
        <v>1000000</v>
      </c>
      <c r="L16" s="115">
        <f>Tabla1[[#This Row],[Importe coste total convocatoria ]]*85%</f>
        <v>850000</v>
      </c>
      <c r="M16" s="116">
        <v>45444</v>
      </c>
      <c r="N16" s="116">
        <v>45474</v>
      </c>
      <c r="O16" s="124" t="s">
        <v>102</v>
      </c>
      <c r="P16" s="119" t="s">
        <v>138</v>
      </c>
      <c r="Q16" s="125">
        <v>45394</v>
      </c>
    </row>
    <row r="17" spans="1:17" ht="55.2" x14ac:dyDescent="0.3">
      <c r="A17" s="20"/>
      <c r="B17" s="95" t="str">
        <f>VLOOKUP(Tabla1[[#This Row],[Entidad convocante]],Campos!$B$10:$C$23,2,FALSE)</f>
        <v>DGE</v>
      </c>
      <c r="C17" s="96" t="str">
        <f>VLOOKUP(Tabla1[[#This Row],[Prioridad]],Campos!$G$3:$H$7,2,FALSE)</f>
        <v>P5_</v>
      </c>
      <c r="D17" s="108" t="s">
        <v>97</v>
      </c>
      <c r="E17" s="83" t="s">
        <v>98</v>
      </c>
      <c r="F17" s="126" t="s">
        <v>99</v>
      </c>
      <c r="G17" s="111" t="s">
        <v>38</v>
      </c>
      <c r="H17" s="111" t="s">
        <v>136</v>
      </c>
      <c r="I17" s="121">
        <v>4</v>
      </c>
      <c r="J17" s="122" t="s">
        <v>57</v>
      </c>
      <c r="K17" s="123">
        <v>2450000</v>
      </c>
      <c r="L17" s="115">
        <f>Tabla1[[#This Row],[Importe coste total convocatoria ]]*85%</f>
        <v>2082500</v>
      </c>
      <c r="M17" s="116">
        <v>45383</v>
      </c>
      <c r="N17" s="116">
        <v>45565</v>
      </c>
      <c r="O17" s="124" t="s">
        <v>103</v>
      </c>
      <c r="P17" s="119" t="s">
        <v>138</v>
      </c>
      <c r="Q17" s="125">
        <v>45394</v>
      </c>
    </row>
    <row r="18" spans="1:17" ht="138" x14ac:dyDescent="0.3">
      <c r="A18" s="20"/>
      <c r="B18" s="95" t="str">
        <f>VLOOKUP(Tabla1[[#This Row],[Entidad convocante]],Campos!$B$10:$C$23,2,FALSE)</f>
        <v>VEP</v>
      </c>
      <c r="C18" s="96" t="str">
        <f>VLOOKUP(Tabla1[[#This Row],[Prioridad]],Campos!$G$3:$H$7,2,FALSE)</f>
        <v>P1_</v>
      </c>
      <c r="D18" s="108" t="s">
        <v>140</v>
      </c>
      <c r="E18" s="83" t="s">
        <v>115</v>
      </c>
      <c r="F18" s="109" t="s">
        <v>114</v>
      </c>
      <c r="G18" s="111" t="s">
        <v>55</v>
      </c>
      <c r="H18" s="111" t="s">
        <v>133</v>
      </c>
      <c r="I18" s="121">
        <v>4</v>
      </c>
      <c r="J18" s="122" t="s">
        <v>57</v>
      </c>
      <c r="K18" s="123">
        <v>4432776.0053329673</v>
      </c>
      <c r="L18" s="115">
        <f>Tabla1[[#This Row],[Importe coste total convocatoria ]]*85%</f>
        <v>3767859.6045330223</v>
      </c>
      <c r="M18" s="116" t="s">
        <v>120</v>
      </c>
      <c r="N18" s="116" t="s">
        <v>120</v>
      </c>
      <c r="O18" s="124" t="s">
        <v>118</v>
      </c>
      <c r="P18" s="119" t="s">
        <v>138</v>
      </c>
      <c r="Q18" s="125">
        <v>45394</v>
      </c>
    </row>
    <row r="19" spans="1:17" ht="96.6" x14ac:dyDescent="0.3">
      <c r="A19" s="20"/>
      <c r="B19" s="95" t="str">
        <f>VLOOKUP(Tabla1[[#This Row],[Entidad convocante]],Campos!$B$10:$C$23,2,FALSE)</f>
        <v>VEP</v>
      </c>
      <c r="C19" s="96" t="str">
        <f>VLOOKUP(Tabla1[[#This Row],[Prioridad]],Campos!$G$3:$H$7,2,FALSE)</f>
        <v>P1_</v>
      </c>
      <c r="D19" s="108" t="s">
        <v>116</v>
      </c>
      <c r="E19" s="83" t="s">
        <v>117</v>
      </c>
      <c r="F19" s="109" t="s">
        <v>114</v>
      </c>
      <c r="G19" s="111" t="s">
        <v>55</v>
      </c>
      <c r="H19" s="111" t="s">
        <v>133</v>
      </c>
      <c r="I19" s="121">
        <v>4</v>
      </c>
      <c r="J19" s="122" t="s">
        <v>57</v>
      </c>
      <c r="K19" s="123">
        <v>1311556.6058371873</v>
      </c>
      <c r="L19" s="115">
        <f>Tabla1[[#This Row],[Importe coste total convocatoria ]]*85%</f>
        <v>1114823.1149616092</v>
      </c>
      <c r="M19" s="116" t="s">
        <v>120</v>
      </c>
      <c r="N19" s="116" t="s">
        <v>120</v>
      </c>
      <c r="O19" s="124" t="s">
        <v>119</v>
      </c>
      <c r="P19" s="119" t="s">
        <v>138</v>
      </c>
      <c r="Q19" s="125">
        <v>45394</v>
      </c>
    </row>
    <row r="20" spans="1:17" ht="43.2" x14ac:dyDescent="0.3">
      <c r="A20" s="20"/>
      <c r="B20" s="95" t="str">
        <f>VLOOKUP(Tabla1[[#This Row],[Entidad convocante]],Campos!$B$10:$C$23,2,FALSE)</f>
        <v>DGAS</v>
      </c>
      <c r="C20" s="96" t="str">
        <f>VLOOKUP(Tabla1[[#This Row],[Prioridad]],Campos!$G$3:$H$7,2,FALSE)</f>
        <v>P2_</v>
      </c>
      <c r="D20" s="108" t="s">
        <v>125</v>
      </c>
      <c r="E20" s="83" t="s">
        <v>126</v>
      </c>
      <c r="F20" s="126" t="s">
        <v>127</v>
      </c>
      <c r="G20" s="111" t="s">
        <v>0</v>
      </c>
      <c r="H20" s="111" t="s">
        <v>134</v>
      </c>
      <c r="I20" s="121">
        <v>4</v>
      </c>
      <c r="J20" s="122" t="s">
        <v>61</v>
      </c>
      <c r="K20" s="115">
        <v>1126586.44</v>
      </c>
      <c r="L20" s="115">
        <f>Tabla1[[#This Row],[Importe coste total convocatoria ]]*85%</f>
        <v>957598.47399999993</v>
      </c>
      <c r="M20" s="116" t="s">
        <v>86</v>
      </c>
      <c r="N20" s="116" t="s">
        <v>87</v>
      </c>
      <c r="O20" s="124" t="s">
        <v>128</v>
      </c>
      <c r="P20" s="119" t="s">
        <v>138</v>
      </c>
      <c r="Q20" s="125">
        <v>45394</v>
      </c>
    </row>
    <row r="21" spans="1:17" ht="43.2" x14ac:dyDescent="0.3">
      <c r="A21" s="20"/>
      <c r="B21" s="95" t="str">
        <f>VLOOKUP(Tabla1[[#This Row],[Entidad convocante]],Campos!$B$10:$C$23,2,FALSE)</f>
        <v>DGAS</v>
      </c>
      <c r="C21" s="96" t="str">
        <f>VLOOKUP(Tabla1[[#This Row],[Prioridad]],Campos!$G$3:$H$7,2,FALSE)</f>
        <v>P2_</v>
      </c>
      <c r="D21" s="108" t="s">
        <v>125</v>
      </c>
      <c r="E21" s="83" t="s">
        <v>129</v>
      </c>
      <c r="F21" s="126" t="s">
        <v>127</v>
      </c>
      <c r="G21" s="111" t="s">
        <v>0</v>
      </c>
      <c r="H21" s="111" t="s">
        <v>134</v>
      </c>
      <c r="I21" s="121">
        <v>4</v>
      </c>
      <c r="J21" s="122" t="s">
        <v>63</v>
      </c>
      <c r="K21" s="115">
        <v>953927.14</v>
      </c>
      <c r="L21" s="115">
        <f>Tabla1[[#This Row],[Importe coste total convocatoria ]]*85%</f>
        <v>810838.06900000002</v>
      </c>
      <c r="M21" s="116" t="s">
        <v>86</v>
      </c>
      <c r="N21" s="116" t="s">
        <v>87</v>
      </c>
      <c r="O21" s="124" t="s">
        <v>128</v>
      </c>
      <c r="P21" s="119" t="s">
        <v>138</v>
      </c>
      <c r="Q21" s="125">
        <v>45394</v>
      </c>
    </row>
    <row r="22" spans="1:17" ht="43.2" x14ac:dyDescent="0.3">
      <c r="A22" s="20"/>
      <c r="B22" s="95" t="str">
        <f>VLOOKUP(Tabla1[[#This Row],[Entidad convocante]],Campos!$B$10:$C$23,2,FALSE)</f>
        <v>DGAS</v>
      </c>
      <c r="C22" s="96" t="str">
        <f>VLOOKUP(Tabla1[[#This Row],[Prioridad]],Campos!$G$3:$H$7,2,FALSE)</f>
        <v>P7_</v>
      </c>
      <c r="D22" s="108" t="s">
        <v>125</v>
      </c>
      <c r="E22" s="83" t="s">
        <v>130</v>
      </c>
      <c r="F22" s="126" t="s">
        <v>127</v>
      </c>
      <c r="G22" s="111" t="s">
        <v>0</v>
      </c>
      <c r="H22" s="111" t="s">
        <v>137</v>
      </c>
      <c r="I22" s="121">
        <v>4</v>
      </c>
      <c r="J22" s="122" t="s">
        <v>62</v>
      </c>
      <c r="K22" s="115">
        <v>699953.17</v>
      </c>
      <c r="L22" s="115">
        <f>Tabla1[[#This Row],[Importe coste total convocatoria ]]*85%</f>
        <v>594960.19449999998</v>
      </c>
      <c r="M22" s="116" t="s">
        <v>86</v>
      </c>
      <c r="N22" s="116" t="s">
        <v>87</v>
      </c>
      <c r="O22" s="124" t="s">
        <v>128</v>
      </c>
      <c r="P22" s="119" t="s">
        <v>138</v>
      </c>
      <c r="Q22" s="125">
        <v>45394</v>
      </c>
    </row>
    <row r="23" spans="1:17" ht="43.2" x14ac:dyDescent="0.3">
      <c r="A23" s="20"/>
      <c r="B23" s="95" t="str">
        <f>VLOOKUP(Tabla1[[#This Row],[Entidad convocante]],Campos!$B$10:$C$23,2,FALSE)</f>
        <v>DGAS</v>
      </c>
      <c r="C23" s="96" t="str">
        <f>VLOOKUP(Tabla1[[#This Row],[Prioridad]],Campos!$G$3:$H$7,2,FALSE)</f>
        <v>P2_</v>
      </c>
      <c r="D23" s="108" t="s">
        <v>125</v>
      </c>
      <c r="E23" s="83" t="s">
        <v>131</v>
      </c>
      <c r="F23" s="126" t="s">
        <v>127</v>
      </c>
      <c r="G23" s="111" t="s">
        <v>0</v>
      </c>
      <c r="H23" s="111" t="s">
        <v>134</v>
      </c>
      <c r="I23" s="121">
        <v>4</v>
      </c>
      <c r="J23" s="122" t="s">
        <v>61</v>
      </c>
      <c r="K23" s="115">
        <v>626071.61</v>
      </c>
      <c r="L23" s="115">
        <f>Tabla1[[#This Row],[Importe coste total convocatoria ]]*85%</f>
        <v>532160.86849999998</v>
      </c>
      <c r="M23" s="116" t="s">
        <v>86</v>
      </c>
      <c r="N23" s="116" t="s">
        <v>87</v>
      </c>
      <c r="O23" s="124" t="s">
        <v>128</v>
      </c>
      <c r="P23" s="119" t="s">
        <v>138</v>
      </c>
      <c r="Q23" s="125">
        <v>45394</v>
      </c>
    </row>
    <row r="24" spans="1:17" ht="43.2" x14ac:dyDescent="0.3">
      <c r="A24" s="20"/>
      <c r="B24" s="95" t="str">
        <f>VLOOKUP(Tabla1[[#This Row],[Entidad convocante]],Campos!$B$10:$C$23,2,FALSE)</f>
        <v>DGAS</v>
      </c>
      <c r="C24" s="96" t="str">
        <f>VLOOKUP(Tabla1[[#This Row],[Prioridad]],Campos!$G$3:$H$7,2,FALSE)</f>
        <v>P2_</v>
      </c>
      <c r="D24" s="127" t="s">
        <v>125</v>
      </c>
      <c r="E24" s="84" t="s">
        <v>132</v>
      </c>
      <c r="F24" s="128" t="s">
        <v>127</v>
      </c>
      <c r="G24" s="129" t="s">
        <v>0</v>
      </c>
      <c r="H24" s="129" t="s">
        <v>134</v>
      </c>
      <c r="I24" s="130">
        <v>4</v>
      </c>
      <c r="J24" s="131" t="s">
        <v>63</v>
      </c>
      <c r="K24" s="132">
        <v>445471.64</v>
      </c>
      <c r="L24" s="132">
        <f>Tabla1[[#This Row],[Importe coste total convocatoria ]]*85%</f>
        <v>378650.89400000003</v>
      </c>
      <c r="M24" s="133" t="s">
        <v>86</v>
      </c>
      <c r="N24" s="133" t="s">
        <v>87</v>
      </c>
      <c r="O24" s="134" t="s">
        <v>128</v>
      </c>
      <c r="P24" s="135" t="s">
        <v>138</v>
      </c>
      <c r="Q24" s="136">
        <v>45394</v>
      </c>
    </row>
    <row r="25" spans="1:17" ht="96.6" x14ac:dyDescent="0.3">
      <c r="A25" s="20"/>
      <c r="B25" s="95" t="str">
        <f>VLOOKUP(Tabla1[[#This Row],[Entidad convocante]],Campos!$B$10:$C$23,2,FALSE)</f>
        <v>DGE</v>
      </c>
      <c r="C25" s="96" t="str">
        <f>VLOOKUP(Tabla1[[#This Row],[Prioridad]],Campos!$G$3:$H$7,2,FALSE)</f>
        <v>P1_</v>
      </c>
      <c r="D25" s="127" t="s">
        <v>147</v>
      </c>
      <c r="E25" s="84" t="s">
        <v>143</v>
      </c>
      <c r="F25" s="128" t="s">
        <v>142</v>
      </c>
      <c r="G25" s="129" t="s">
        <v>38</v>
      </c>
      <c r="H25" s="129" t="s">
        <v>133</v>
      </c>
      <c r="I25" s="130">
        <v>4</v>
      </c>
      <c r="J25" s="131" t="s">
        <v>57</v>
      </c>
      <c r="K25" s="132">
        <v>5000000</v>
      </c>
      <c r="L25" s="132">
        <f>Tabla1[[#This Row],[Importe coste total convocatoria ]]*85%</f>
        <v>4250000</v>
      </c>
      <c r="M25" s="133" t="s">
        <v>86</v>
      </c>
      <c r="N25" s="133" t="s">
        <v>150</v>
      </c>
      <c r="O25" s="134" t="s">
        <v>74</v>
      </c>
      <c r="P25" s="135" t="s">
        <v>138</v>
      </c>
      <c r="Q25" s="136"/>
    </row>
    <row r="26" spans="1:17" ht="72" x14ac:dyDescent="0.3">
      <c r="A26" s="20"/>
      <c r="B26" s="95" t="str">
        <f>VLOOKUP(Tabla1[[#This Row],[Entidad convocante]],Campos!$B$10:$C$23,2,FALSE)</f>
        <v>DGE</v>
      </c>
      <c r="C26" s="96" t="str">
        <f>IFERROR(VLOOKUP(Tabla1[[#This Row],[Prioridad]],Campos!$G$3:$H$7,2,FALSE),"")</f>
        <v>P5_</v>
      </c>
      <c r="D26" s="127" t="s">
        <v>148</v>
      </c>
      <c r="E26" s="84" t="s">
        <v>144</v>
      </c>
      <c r="F26" s="128" t="s">
        <v>146</v>
      </c>
      <c r="G26" s="129" t="s">
        <v>38</v>
      </c>
      <c r="H26" s="129" t="s">
        <v>136</v>
      </c>
      <c r="I26" s="130">
        <v>4</v>
      </c>
      <c r="J26" s="131" t="s">
        <v>57</v>
      </c>
      <c r="K26" s="132">
        <v>6000000</v>
      </c>
      <c r="L26" s="132">
        <f>Tabla1[[#This Row],[Importe coste total convocatoria ]]*85%</f>
        <v>5100000</v>
      </c>
      <c r="M26" s="133" t="s">
        <v>86</v>
      </c>
      <c r="N26" s="133" t="s">
        <v>149</v>
      </c>
      <c r="O26" s="134" t="s">
        <v>145</v>
      </c>
      <c r="P26" s="135" t="s">
        <v>138</v>
      </c>
      <c r="Q26" s="136"/>
    </row>
    <row r="27" spans="1:17" ht="14.4" x14ac:dyDescent="0.3">
      <c r="A27" s="86"/>
      <c r="B27"/>
      <c r="C27"/>
      <c r="D27"/>
      <c r="E27"/>
      <c r="F27"/>
      <c r="G27"/>
      <c r="H27"/>
      <c r="I27" s="93"/>
      <c r="J27" s="93"/>
      <c r="K27"/>
      <c r="L27"/>
      <c r="M27"/>
      <c r="N27"/>
      <c r="O27"/>
      <c r="P27"/>
      <c r="Q27"/>
    </row>
    <row r="28" spans="1:17" ht="14.4" x14ac:dyDescent="0.3">
      <c r="A28"/>
      <c r="B28"/>
      <c r="C28"/>
      <c r="D28"/>
      <c r="E28"/>
      <c r="F28"/>
      <c r="G28"/>
      <c r="H28"/>
      <c r="I28" s="93"/>
      <c r="J28" s="93"/>
      <c r="K28"/>
      <c r="L28"/>
      <c r="M28"/>
      <c r="N28"/>
      <c r="O28"/>
      <c r="P28"/>
      <c r="Q28"/>
    </row>
    <row r="29" spans="1:17" ht="14.4" x14ac:dyDescent="0.3">
      <c r="A29"/>
      <c r="B29"/>
      <c r="C29"/>
      <c r="D29"/>
      <c r="E29"/>
      <c r="F29"/>
      <c r="G29"/>
      <c r="H29"/>
      <c r="I29" s="93"/>
      <c r="J29" s="93"/>
      <c r="K29"/>
      <c r="L29"/>
      <c r="M29"/>
      <c r="N29"/>
      <c r="O29"/>
      <c r="P29"/>
      <c r="Q29"/>
    </row>
    <row r="30" spans="1:17" ht="14.4" x14ac:dyDescent="0.3">
      <c r="A30"/>
      <c r="B30"/>
      <c r="C30"/>
      <c r="D30"/>
      <c r="E30"/>
      <c r="F30"/>
      <c r="G30"/>
      <c r="H30"/>
      <c r="I30" s="93"/>
      <c r="J30" s="93"/>
      <c r="K30"/>
      <c r="L30"/>
      <c r="M30"/>
      <c r="N30"/>
      <c r="O30"/>
      <c r="P30"/>
      <c r="Q30"/>
    </row>
    <row r="31" spans="1:17" ht="14.4" x14ac:dyDescent="0.3">
      <c r="A31"/>
      <c r="B31"/>
      <c r="C31"/>
      <c r="D31"/>
      <c r="E31"/>
      <c r="F31"/>
      <c r="G31"/>
      <c r="H31"/>
      <c r="I31" s="93"/>
      <c r="J31" s="93"/>
      <c r="K31"/>
      <c r="L31"/>
      <c r="M31"/>
      <c r="N31"/>
      <c r="O31"/>
      <c r="P31"/>
      <c r="Q31"/>
    </row>
    <row r="32" spans="1:17" ht="14.4" x14ac:dyDescent="0.3">
      <c r="A32"/>
      <c r="B32"/>
      <c r="C32"/>
      <c r="D32"/>
      <c r="E32"/>
      <c r="F32"/>
      <c r="G32"/>
      <c r="H32"/>
      <c r="I32" s="93"/>
      <c r="J32" s="93"/>
      <c r="K32"/>
      <c r="L32"/>
      <c r="M32"/>
      <c r="N32"/>
      <c r="O32"/>
      <c r="P32"/>
      <c r="Q32"/>
    </row>
    <row r="33" spans="9:10" customFormat="1" ht="14.4" x14ac:dyDescent="0.3">
      <c r="I33" s="93"/>
      <c r="J33" s="93"/>
    </row>
    <row r="34" spans="9:10" customFormat="1" ht="14.4" x14ac:dyDescent="0.3">
      <c r="I34" s="93"/>
      <c r="J34" s="93"/>
    </row>
    <row r="35" spans="9:10" customFormat="1" ht="14.4" x14ac:dyDescent="0.3">
      <c r="I35" s="93"/>
      <c r="J35" s="93"/>
    </row>
    <row r="36" spans="9:10" customFormat="1" ht="14.4" x14ac:dyDescent="0.3">
      <c r="I36" s="93"/>
      <c r="J36" s="93"/>
    </row>
    <row r="37" spans="9:10" customFormat="1" ht="14.4" x14ac:dyDescent="0.3">
      <c r="I37" s="93"/>
      <c r="J37" s="93"/>
    </row>
    <row r="38" spans="9:10" customFormat="1" ht="14.4" x14ac:dyDescent="0.3">
      <c r="I38" s="93"/>
      <c r="J38" s="93"/>
    </row>
    <row r="39" spans="9:10" customFormat="1" ht="14.4" x14ac:dyDescent="0.3">
      <c r="I39" s="93"/>
      <c r="J39" s="93"/>
    </row>
    <row r="40" spans="9:10" customFormat="1" ht="14.4" x14ac:dyDescent="0.3">
      <c r="I40" s="93"/>
      <c r="J40" s="93"/>
    </row>
    <row r="41" spans="9:10" customFormat="1" ht="14.4" x14ac:dyDescent="0.3">
      <c r="I41" s="93"/>
      <c r="J41" s="93"/>
    </row>
    <row r="42" spans="9:10" customFormat="1" ht="14.4" x14ac:dyDescent="0.3">
      <c r="I42" s="93"/>
      <c r="J42" s="93"/>
    </row>
    <row r="43" spans="9:10" customFormat="1" ht="14.4" x14ac:dyDescent="0.3">
      <c r="I43" s="93"/>
      <c r="J43" s="93"/>
    </row>
    <row r="44" spans="9:10" customFormat="1" ht="14.4" x14ac:dyDescent="0.3">
      <c r="I44" s="93"/>
      <c r="J44" s="93"/>
    </row>
    <row r="45" spans="9:10" customFormat="1" ht="14.4" x14ac:dyDescent="0.3">
      <c r="I45" s="93"/>
      <c r="J45" s="93"/>
    </row>
    <row r="46" spans="9:10" customFormat="1" ht="14.4" x14ac:dyDescent="0.3">
      <c r="I46" s="93"/>
      <c r="J46" s="93"/>
    </row>
    <row r="47" spans="9:10" customFormat="1" ht="14.4" x14ac:dyDescent="0.3">
      <c r="I47" s="93"/>
      <c r="J47" s="93"/>
    </row>
    <row r="48" spans="9:10" customFormat="1" ht="14.4" x14ac:dyDescent="0.3">
      <c r="I48" s="93"/>
      <c r="J48" s="93"/>
    </row>
    <row r="49" spans="9:10" customFormat="1" ht="14.4" x14ac:dyDescent="0.3">
      <c r="I49" s="93"/>
      <c r="J49" s="93"/>
    </row>
    <row r="50" spans="9:10" customFormat="1" ht="14.4" x14ac:dyDescent="0.3">
      <c r="I50" s="93"/>
      <c r="J50" s="93"/>
    </row>
    <row r="51" spans="9:10" customFormat="1" ht="14.4" x14ac:dyDescent="0.3">
      <c r="I51" s="93"/>
      <c r="J51" s="93"/>
    </row>
    <row r="52" spans="9:10" customFormat="1" ht="14.4" x14ac:dyDescent="0.3">
      <c r="I52" s="93"/>
      <c r="J52" s="93"/>
    </row>
    <row r="53" spans="9:10" customFormat="1" ht="14.4" x14ac:dyDescent="0.3">
      <c r="I53" s="93"/>
      <c r="J53" s="93"/>
    </row>
    <row r="54" spans="9:10" customFormat="1" ht="14.4" x14ac:dyDescent="0.3">
      <c r="I54" s="93"/>
      <c r="J54" s="93"/>
    </row>
    <row r="55" spans="9:10" customFormat="1" ht="14.4" x14ac:dyDescent="0.3">
      <c r="I55" s="93"/>
      <c r="J55" s="93"/>
    </row>
    <row r="56" spans="9:10" customFormat="1" ht="14.4" x14ac:dyDescent="0.3">
      <c r="I56" s="93"/>
      <c r="J56" s="93"/>
    </row>
    <row r="57" spans="9:10" customFormat="1" ht="14.4" x14ac:dyDescent="0.3">
      <c r="I57" s="93"/>
      <c r="J57" s="93"/>
    </row>
    <row r="58" spans="9:10" customFormat="1" ht="14.4" x14ac:dyDescent="0.3">
      <c r="I58" s="93"/>
      <c r="J58" s="93"/>
    </row>
    <row r="59" spans="9:10" customFormat="1" ht="14.4" x14ac:dyDescent="0.3">
      <c r="I59" s="93"/>
      <c r="J59" s="93"/>
    </row>
    <row r="60" spans="9:10" customFormat="1" ht="14.4" x14ac:dyDescent="0.3">
      <c r="I60" s="93"/>
      <c r="J60" s="93"/>
    </row>
    <row r="61" spans="9:10" customFormat="1" ht="14.4" x14ac:dyDescent="0.3">
      <c r="I61" s="93"/>
      <c r="J61" s="93"/>
    </row>
    <row r="62" spans="9:10" customFormat="1" ht="14.4" x14ac:dyDescent="0.3">
      <c r="I62" s="93"/>
      <c r="J62" s="93"/>
    </row>
    <row r="63" spans="9:10" customFormat="1" ht="14.4" x14ac:dyDescent="0.3">
      <c r="I63" s="93"/>
      <c r="J63" s="93"/>
    </row>
    <row r="64" spans="9:10" customFormat="1" ht="14.4" x14ac:dyDescent="0.3">
      <c r="I64" s="93"/>
      <c r="J64" s="93"/>
    </row>
    <row r="65" spans="9:10" customFormat="1" ht="14.4" x14ac:dyDescent="0.3">
      <c r="I65" s="93"/>
      <c r="J65" s="93"/>
    </row>
    <row r="66" spans="9:10" customFormat="1" ht="14.4" x14ac:dyDescent="0.3">
      <c r="I66" s="93"/>
      <c r="J66" s="93"/>
    </row>
    <row r="67" spans="9:10" customFormat="1" ht="14.4" x14ac:dyDescent="0.3">
      <c r="I67" s="93"/>
      <c r="J67" s="93"/>
    </row>
    <row r="68" spans="9:10" customFormat="1" ht="14.4" x14ac:dyDescent="0.3">
      <c r="I68" s="93"/>
      <c r="J68" s="93"/>
    </row>
    <row r="69" spans="9:10" customFormat="1" ht="14.4" x14ac:dyDescent="0.3">
      <c r="I69" s="93"/>
      <c r="J69" s="93"/>
    </row>
    <row r="70" spans="9:10" customFormat="1" ht="14.4" x14ac:dyDescent="0.3">
      <c r="I70" s="93"/>
      <c r="J70" s="93"/>
    </row>
    <row r="71" spans="9:10" customFormat="1" ht="14.4" x14ac:dyDescent="0.3">
      <c r="I71" s="93"/>
      <c r="J71" s="93"/>
    </row>
    <row r="72" spans="9:10" customFormat="1" ht="14.4" x14ac:dyDescent="0.3">
      <c r="I72" s="93"/>
      <c r="J72" s="93"/>
    </row>
    <row r="73" spans="9:10" customFormat="1" ht="14.4" x14ac:dyDescent="0.3">
      <c r="I73" s="93"/>
      <c r="J73" s="93"/>
    </row>
    <row r="74" spans="9:10" customFormat="1" ht="14.4" x14ac:dyDescent="0.3">
      <c r="I74" s="93"/>
      <c r="J74" s="93"/>
    </row>
    <row r="75" spans="9:10" customFormat="1" ht="14.4" x14ac:dyDescent="0.3">
      <c r="I75" s="93"/>
      <c r="J75" s="93"/>
    </row>
    <row r="76" spans="9:10" customFormat="1" ht="14.4" x14ac:dyDescent="0.3">
      <c r="I76" s="93"/>
      <c r="J76" s="93"/>
    </row>
    <row r="77" spans="9:10" customFormat="1" ht="14.4" x14ac:dyDescent="0.3">
      <c r="I77" s="93"/>
      <c r="J77" s="93"/>
    </row>
    <row r="78" spans="9:10" customFormat="1" ht="14.4" x14ac:dyDescent="0.3">
      <c r="I78" s="93"/>
      <c r="J78" s="93"/>
    </row>
    <row r="79" spans="9:10" customFormat="1" ht="14.4" x14ac:dyDescent="0.3">
      <c r="I79" s="93"/>
      <c r="J79" s="93"/>
    </row>
    <row r="80" spans="9:10" customFormat="1" ht="14.4" x14ac:dyDescent="0.3">
      <c r="I80" s="93"/>
      <c r="J80" s="93"/>
    </row>
    <row r="81" spans="9:10" customFormat="1" ht="14.4" x14ac:dyDescent="0.3">
      <c r="I81" s="93"/>
      <c r="J81" s="93"/>
    </row>
    <row r="82" spans="9:10" customFormat="1" ht="14.4" x14ac:dyDescent="0.3">
      <c r="I82" s="93"/>
      <c r="J82" s="93"/>
    </row>
    <row r="83" spans="9:10" customFormat="1" ht="14.4" x14ac:dyDescent="0.3">
      <c r="I83" s="93"/>
      <c r="J83" s="93"/>
    </row>
    <row r="84" spans="9:10" customFormat="1" ht="14.4" x14ac:dyDescent="0.3">
      <c r="I84" s="93"/>
      <c r="J84" s="93"/>
    </row>
    <row r="85" spans="9:10" customFormat="1" ht="14.4" x14ac:dyDescent="0.3">
      <c r="I85" s="93"/>
      <c r="J85" s="93"/>
    </row>
    <row r="86" spans="9:10" customFormat="1" ht="14.4" x14ac:dyDescent="0.3">
      <c r="I86" s="93"/>
      <c r="J86" s="93"/>
    </row>
    <row r="87" spans="9:10" customFormat="1" ht="14.4" x14ac:dyDescent="0.3">
      <c r="I87" s="93"/>
      <c r="J87" s="93"/>
    </row>
    <row r="88" spans="9:10" customFormat="1" ht="14.4" x14ac:dyDescent="0.3">
      <c r="I88" s="93"/>
      <c r="J88" s="93"/>
    </row>
    <row r="89" spans="9:10" customFormat="1" ht="14.4" x14ac:dyDescent="0.3">
      <c r="I89" s="93"/>
      <c r="J89" s="93"/>
    </row>
    <row r="90" spans="9:10" customFormat="1" ht="14.4" x14ac:dyDescent="0.3">
      <c r="I90" s="93"/>
      <c r="J90" s="93"/>
    </row>
    <row r="91" spans="9:10" customFormat="1" ht="14.4" x14ac:dyDescent="0.3">
      <c r="I91" s="93"/>
      <c r="J91" s="93"/>
    </row>
    <row r="92" spans="9:10" customFormat="1" ht="14.4" x14ac:dyDescent="0.3">
      <c r="I92" s="93"/>
      <c r="J92" s="93"/>
    </row>
    <row r="93" spans="9:10" customFormat="1" ht="14.4" x14ac:dyDescent="0.3">
      <c r="I93" s="93"/>
      <c r="J93" s="93"/>
    </row>
    <row r="94" spans="9:10" customFormat="1" ht="14.4" x14ac:dyDescent="0.3">
      <c r="I94" s="93"/>
      <c r="J94" s="93"/>
    </row>
    <row r="95" spans="9:10" customFormat="1" ht="14.4" x14ac:dyDescent="0.3">
      <c r="I95" s="93"/>
      <c r="J95" s="93"/>
    </row>
    <row r="96" spans="9:10" customFormat="1" ht="14.4" x14ac:dyDescent="0.3">
      <c r="I96" s="93"/>
      <c r="J96" s="93"/>
    </row>
    <row r="97" spans="9:10" customFormat="1" ht="14.4" x14ac:dyDescent="0.3">
      <c r="I97" s="93"/>
      <c r="J97" s="93"/>
    </row>
    <row r="98" spans="9:10" customFormat="1" ht="14.4" x14ac:dyDescent="0.3">
      <c r="I98" s="93"/>
      <c r="J98" s="93"/>
    </row>
    <row r="99" spans="9:10" customFormat="1" ht="14.4" x14ac:dyDescent="0.3">
      <c r="I99" s="93"/>
      <c r="J99" s="93"/>
    </row>
    <row r="100" spans="9:10" customFormat="1" ht="14.4" x14ac:dyDescent="0.3">
      <c r="I100" s="93"/>
      <c r="J100" s="93"/>
    </row>
    <row r="101" spans="9:10" customFormat="1" ht="14.4" x14ac:dyDescent="0.3">
      <c r="I101" s="93"/>
      <c r="J101" s="93"/>
    </row>
    <row r="102" spans="9:10" customFormat="1" ht="14.4" x14ac:dyDescent="0.3">
      <c r="I102" s="93"/>
      <c r="J102" s="93"/>
    </row>
    <row r="103" spans="9:10" customFormat="1" ht="14.4" x14ac:dyDescent="0.3">
      <c r="I103" s="93"/>
      <c r="J103" s="93"/>
    </row>
    <row r="104" spans="9:10" customFormat="1" ht="14.4" x14ac:dyDescent="0.3">
      <c r="I104" s="93"/>
      <c r="J104" s="93"/>
    </row>
    <row r="105" spans="9:10" customFormat="1" ht="14.4" x14ac:dyDescent="0.3">
      <c r="I105" s="93"/>
      <c r="J105" s="93"/>
    </row>
    <row r="106" spans="9:10" customFormat="1" ht="14.4" x14ac:dyDescent="0.3">
      <c r="I106" s="93"/>
      <c r="J106" s="93"/>
    </row>
    <row r="107" spans="9:10" customFormat="1" ht="14.4" x14ac:dyDescent="0.3">
      <c r="I107" s="93"/>
      <c r="J107" s="93"/>
    </row>
    <row r="108" spans="9:10" customFormat="1" ht="14.4" x14ac:dyDescent="0.3">
      <c r="I108" s="93"/>
      <c r="J108" s="93"/>
    </row>
    <row r="109" spans="9:10" customFormat="1" ht="14.4" x14ac:dyDescent="0.3">
      <c r="I109" s="93"/>
      <c r="J109" s="93"/>
    </row>
    <row r="110" spans="9:10" customFormat="1" ht="14.4" x14ac:dyDescent="0.3">
      <c r="I110" s="93"/>
      <c r="J110" s="93"/>
    </row>
    <row r="111" spans="9:10" customFormat="1" ht="14.4" x14ac:dyDescent="0.3">
      <c r="I111" s="93"/>
      <c r="J111" s="93"/>
    </row>
    <row r="112" spans="9:10" customFormat="1" ht="14.4" x14ac:dyDescent="0.3">
      <c r="I112" s="93"/>
      <c r="J112" s="93"/>
    </row>
    <row r="113" spans="9:10" customFormat="1" ht="14.4" x14ac:dyDescent="0.3">
      <c r="I113" s="93"/>
      <c r="J113" s="93"/>
    </row>
    <row r="114" spans="9:10" customFormat="1" ht="14.4" x14ac:dyDescent="0.3">
      <c r="I114" s="93"/>
      <c r="J114" s="93"/>
    </row>
    <row r="115" spans="9:10" customFormat="1" ht="14.4" x14ac:dyDescent="0.3">
      <c r="I115" s="93"/>
      <c r="J115" s="93"/>
    </row>
    <row r="116" spans="9:10" customFormat="1" ht="14.4" x14ac:dyDescent="0.3">
      <c r="I116" s="93"/>
      <c r="J116" s="93"/>
    </row>
    <row r="117" spans="9:10" customFormat="1" ht="14.4" x14ac:dyDescent="0.3">
      <c r="I117" s="93"/>
      <c r="J117" s="93"/>
    </row>
    <row r="118" spans="9:10" customFormat="1" ht="14.4" x14ac:dyDescent="0.3">
      <c r="I118" s="93"/>
      <c r="J118" s="93"/>
    </row>
    <row r="119" spans="9:10" customFormat="1" ht="14.4" x14ac:dyDescent="0.3">
      <c r="I119" s="93"/>
      <c r="J119" s="93"/>
    </row>
    <row r="120" spans="9:10" customFormat="1" ht="14.4" x14ac:dyDescent="0.3">
      <c r="I120" s="93"/>
      <c r="J120" s="93"/>
    </row>
    <row r="121" spans="9:10" customFormat="1" ht="14.4" x14ac:dyDescent="0.3">
      <c r="I121" s="93"/>
      <c r="J121" s="93"/>
    </row>
    <row r="122" spans="9:10" customFormat="1" ht="14.4" x14ac:dyDescent="0.3">
      <c r="I122" s="93"/>
      <c r="J122" s="93"/>
    </row>
    <row r="123" spans="9:10" customFormat="1" ht="14.4" x14ac:dyDescent="0.3">
      <c r="I123" s="93"/>
      <c r="J123" s="93"/>
    </row>
    <row r="124" spans="9:10" customFormat="1" ht="14.4" x14ac:dyDescent="0.3">
      <c r="I124" s="93"/>
      <c r="J124" s="93"/>
    </row>
    <row r="125" spans="9:10" customFormat="1" ht="14.4" x14ac:dyDescent="0.3">
      <c r="I125" s="93"/>
      <c r="J125" s="93"/>
    </row>
    <row r="126" spans="9:10" customFormat="1" ht="14.4" x14ac:dyDescent="0.3">
      <c r="I126" s="93"/>
      <c r="J126" s="93"/>
    </row>
    <row r="127" spans="9:10" customFormat="1" ht="14.4" x14ac:dyDescent="0.3">
      <c r="I127" s="93"/>
      <c r="J127" s="93"/>
    </row>
    <row r="128" spans="9:10" customFormat="1" ht="14.4" x14ac:dyDescent="0.3">
      <c r="I128" s="93"/>
      <c r="J128" s="93"/>
    </row>
    <row r="129" spans="9:10" customFormat="1" ht="14.4" x14ac:dyDescent="0.3">
      <c r="I129" s="93"/>
      <c r="J129" s="93"/>
    </row>
    <row r="130" spans="9:10" customFormat="1" ht="14.4" x14ac:dyDescent="0.3">
      <c r="I130" s="93"/>
      <c r="J130" s="93"/>
    </row>
    <row r="131" spans="9:10" customFormat="1" ht="14.4" x14ac:dyDescent="0.3">
      <c r="I131" s="93"/>
      <c r="J131" s="93"/>
    </row>
    <row r="132" spans="9:10" customFormat="1" ht="14.4" x14ac:dyDescent="0.3">
      <c r="I132" s="93"/>
      <c r="J132" s="93"/>
    </row>
    <row r="133" spans="9:10" customFormat="1" ht="14.4" x14ac:dyDescent="0.3">
      <c r="I133" s="93"/>
      <c r="J133" s="93"/>
    </row>
    <row r="134" spans="9:10" customFormat="1" ht="14.4" x14ac:dyDescent="0.3">
      <c r="I134" s="93"/>
      <c r="J134" s="93"/>
    </row>
    <row r="135" spans="9:10" customFormat="1" ht="14.4" x14ac:dyDescent="0.3">
      <c r="I135" s="93"/>
      <c r="J135" s="93"/>
    </row>
    <row r="136" spans="9:10" customFormat="1" ht="14.4" x14ac:dyDescent="0.3">
      <c r="I136" s="93"/>
      <c r="J136" s="93"/>
    </row>
    <row r="137" spans="9:10" customFormat="1" ht="14.4" x14ac:dyDescent="0.3">
      <c r="I137" s="93"/>
      <c r="J137" s="93"/>
    </row>
    <row r="138" spans="9:10" customFormat="1" ht="14.4" x14ac:dyDescent="0.3">
      <c r="I138" s="93"/>
      <c r="J138" s="93"/>
    </row>
    <row r="139" spans="9:10" customFormat="1" ht="14.4" x14ac:dyDescent="0.3">
      <c r="I139" s="93"/>
      <c r="J139" s="93"/>
    </row>
    <row r="140" spans="9:10" customFormat="1" ht="14.4" x14ac:dyDescent="0.3">
      <c r="I140" s="93"/>
      <c r="J140" s="93"/>
    </row>
    <row r="141" spans="9:10" customFormat="1" ht="14.4" x14ac:dyDescent="0.3">
      <c r="I141" s="93"/>
      <c r="J141" s="93"/>
    </row>
    <row r="142" spans="9:10" customFormat="1" ht="14.4" x14ac:dyDescent="0.3">
      <c r="I142" s="93"/>
      <c r="J142" s="93"/>
    </row>
    <row r="143" spans="9:10" customFormat="1" ht="14.4" x14ac:dyDescent="0.3">
      <c r="I143" s="93"/>
      <c r="J143" s="93"/>
    </row>
    <row r="144" spans="9:10" customFormat="1" ht="14.4" x14ac:dyDescent="0.3">
      <c r="I144" s="93"/>
      <c r="J144" s="93"/>
    </row>
    <row r="145" spans="9:10" customFormat="1" ht="14.4" x14ac:dyDescent="0.3">
      <c r="I145" s="93"/>
      <c r="J145" s="93"/>
    </row>
    <row r="146" spans="9:10" customFormat="1" ht="14.4" x14ac:dyDescent="0.3">
      <c r="I146" s="93"/>
      <c r="J146" s="93"/>
    </row>
    <row r="147" spans="9:10" customFormat="1" ht="14.4" x14ac:dyDescent="0.3">
      <c r="I147" s="93"/>
      <c r="J147" s="93"/>
    </row>
    <row r="148" spans="9:10" customFormat="1" ht="14.4" x14ac:dyDescent="0.3">
      <c r="I148" s="93"/>
      <c r="J148" s="93"/>
    </row>
    <row r="149" spans="9:10" customFormat="1" ht="14.4" x14ac:dyDescent="0.3">
      <c r="I149" s="93"/>
      <c r="J149" s="93"/>
    </row>
    <row r="150" spans="9:10" customFormat="1" ht="14.4" x14ac:dyDescent="0.3">
      <c r="I150" s="93"/>
      <c r="J150" s="93"/>
    </row>
    <row r="151" spans="9:10" customFormat="1" ht="14.4" x14ac:dyDescent="0.3">
      <c r="I151" s="93"/>
      <c r="J151" s="93"/>
    </row>
    <row r="152" spans="9:10" customFormat="1" ht="14.4" x14ac:dyDescent="0.3">
      <c r="I152" s="93"/>
      <c r="J152" s="93"/>
    </row>
    <row r="153" spans="9:10" customFormat="1" ht="14.4" x14ac:dyDescent="0.3">
      <c r="I153" s="93"/>
      <c r="J153" s="93"/>
    </row>
    <row r="154" spans="9:10" customFormat="1" ht="14.4" x14ac:dyDescent="0.3">
      <c r="I154" s="93"/>
      <c r="J154" s="93"/>
    </row>
    <row r="155" spans="9:10" customFormat="1" ht="14.4" x14ac:dyDescent="0.3">
      <c r="I155" s="93"/>
      <c r="J155" s="93"/>
    </row>
    <row r="156" spans="9:10" customFormat="1" ht="14.4" x14ac:dyDescent="0.3">
      <c r="I156" s="93"/>
      <c r="J156" s="93"/>
    </row>
    <row r="157" spans="9:10" customFormat="1" ht="14.4" x14ac:dyDescent="0.3">
      <c r="I157" s="93"/>
      <c r="J157" s="93"/>
    </row>
    <row r="158" spans="9:10" customFormat="1" ht="14.4" x14ac:dyDescent="0.3">
      <c r="I158" s="93"/>
      <c r="J158" s="93"/>
    </row>
    <row r="159" spans="9:10" customFormat="1" ht="14.4" x14ac:dyDescent="0.3">
      <c r="I159" s="93"/>
      <c r="J159" s="93"/>
    </row>
    <row r="160" spans="9:10" customFormat="1" ht="14.4" x14ac:dyDescent="0.3">
      <c r="I160" s="93"/>
      <c r="J160" s="93"/>
    </row>
    <row r="161" spans="9:10" customFormat="1" ht="14.4" x14ac:dyDescent="0.3">
      <c r="I161" s="93"/>
      <c r="J161" s="93"/>
    </row>
    <row r="162" spans="9:10" customFormat="1" ht="14.4" x14ac:dyDescent="0.3">
      <c r="I162" s="93"/>
      <c r="J162" s="93"/>
    </row>
    <row r="163" spans="9:10" customFormat="1" ht="14.4" x14ac:dyDescent="0.3">
      <c r="I163" s="93"/>
      <c r="J163" s="93"/>
    </row>
    <row r="164" spans="9:10" customFormat="1" ht="14.4" x14ac:dyDescent="0.3">
      <c r="I164" s="93"/>
      <c r="J164" s="93"/>
    </row>
    <row r="165" spans="9:10" customFormat="1" ht="14.4" x14ac:dyDescent="0.3">
      <c r="I165" s="93"/>
      <c r="J165" s="93"/>
    </row>
    <row r="166" spans="9:10" customFormat="1" ht="14.4" x14ac:dyDescent="0.3">
      <c r="I166" s="93"/>
      <c r="J166" s="93"/>
    </row>
    <row r="167" spans="9:10" customFormat="1" ht="14.4" x14ac:dyDescent="0.3">
      <c r="I167" s="93"/>
      <c r="J167" s="93"/>
    </row>
    <row r="168" spans="9:10" customFormat="1" ht="14.4" x14ac:dyDescent="0.3">
      <c r="I168" s="93"/>
      <c r="J168" s="93"/>
    </row>
    <row r="169" spans="9:10" customFormat="1" ht="14.4" x14ac:dyDescent="0.3">
      <c r="I169" s="93"/>
      <c r="J169" s="93"/>
    </row>
    <row r="170" spans="9:10" customFormat="1" ht="14.4" x14ac:dyDescent="0.3">
      <c r="I170" s="93"/>
      <c r="J170" s="93"/>
    </row>
    <row r="171" spans="9:10" customFormat="1" ht="14.4" x14ac:dyDescent="0.3">
      <c r="I171" s="93"/>
      <c r="J171" s="93"/>
    </row>
    <row r="172" spans="9:10" customFormat="1" ht="14.4" x14ac:dyDescent="0.3">
      <c r="I172" s="93"/>
      <c r="J172" s="93"/>
    </row>
    <row r="173" spans="9:10" customFormat="1" ht="14.4" x14ac:dyDescent="0.3">
      <c r="I173" s="93"/>
      <c r="J173" s="93"/>
    </row>
    <row r="174" spans="9:10" customFormat="1" ht="14.4" x14ac:dyDescent="0.3">
      <c r="I174" s="93"/>
      <c r="J174" s="93"/>
    </row>
    <row r="175" spans="9:10" customFormat="1" ht="14.4" x14ac:dyDescent="0.3">
      <c r="I175" s="93"/>
      <c r="J175" s="93"/>
    </row>
    <row r="176" spans="9:10" customFormat="1" ht="14.4" x14ac:dyDescent="0.3">
      <c r="I176" s="93"/>
      <c r="J176" s="93"/>
    </row>
    <row r="177" spans="9:10" customFormat="1" ht="14.4" x14ac:dyDescent="0.3">
      <c r="I177" s="93"/>
      <c r="J177" s="93"/>
    </row>
    <row r="178" spans="9:10" customFormat="1" ht="14.4" x14ac:dyDescent="0.3">
      <c r="I178" s="93"/>
      <c r="J178" s="93"/>
    </row>
    <row r="179" spans="9:10" customFormat="1" ht="14.4" x14ac:dyDescent="0.3">
      <c r="I179" s="93"/>
      <c r="J179" s="93"/>
    </row>
    <row r="180" spans="9:10" customFormat="1" ht="14.4" x14ac:dyDescent="0.3">
      <c r="I180" s="93"/>
      <c r="J180" s="93"/>
    </row>
    <row r="181" spans="9:10" customFormat="1" ht="14.4" x14ac:dyDescent="0.3">
      <c r="I181" s="93"/>
      <c r="J181" s="93"/>
    </row>
    <row r="182" spans="9:10" customFormat="1" ht="14.4" x14ac:dyDescent="0.3">
      <c r="I182" s="93"/>
      <c r="J182" s="93"/>
    </row>
    <row r="183" spans="9:10" customFormat="1" ht="14.4" x14ac:dyDescent="0.3">
      <c r="I183" s="93"/>
      <c r="J183" s="93"/>
    </row>
    <row r="184" spans="9:10" customFormat="1" ht="14.4" x14ac:dyDescent="0.3">
      <c r="I184" s="93"/>
      <c r="J184" s="93"/>
    </row>
    <row r="185" spans="9:10" customFormat="1" ht="14.4" x14ac:dyDescent="0.3">
      <c r="I185" s="93"/>
      <c r="J185" s="93"/>
    </row>
    <row r="186" spans="9:10" customFormat="1" ht="14.4" x14ac:dyDescent="0.3">
      <c r="I186" s="93"/>
      <c r="J186" s="93"/>
    </row>
    <row r="187" spans="9:10" customFormat="1" ht="14.4" x14ac:dyDescent="0.3">
      <c r="I187" s="93"/>
      <c r="J187" s="93"/>
    </row>
    <row r="188" spans="9:10" customFormat="1" ht="14.4" x14ac:dyDescent="0.3">
      <c r="I188" s="93"/>
      <c r="J188" s="93"/>
    </row>
    <row r="189" spans="9:10" customFormat="1" ht="14.4" x14ac:dyDescent="0.3">
      <c r="I189" s="93"/>
      <c r="J189" s="93"/>
    </row>
    <row r="190" spans="9:10" customFormat="1" ht="14.4" x14ac:dyDescent="0.3">
      <c r="I190" s="93"/>
      <c r="J190" s="93"/>
    </row>
    <row r="191" spans="9:10" customFormat="1" ht="14.4" x14ac:dyDescent="0.3">
      <c r="I191" s="93"/>
      <c r="J191" s="93"/>
    </row>
    <row r="192" spans="9:10" customFormat="1" ht="14.4" x14ac:dyDescent="0.3">
      <c r="I192" s="93"/>
      <c r="J192" s="93"/>
    </row>
    <row r="193" spans="9:10" customFormat="1" ht="14.4" x14ac:dyDescent="0.3">
      <c r="I193" s="93"/>
      <c r="J193" s="93"/>
    </row>
    <row r="194" spans="9:10" customFormat="1" ht="14.4" x14ac:dyDescent="0.3">
      <c r="I194" s="93"/>
      <c r="J194" s="93"/>
    </row>
    <row r="195" spans="9:10" customFormat="1" ht="14.4" x14ac:dyDescent="0.3">
      <c r="I195" s="93"/>
      <c r="J195" s="93"/>
    </row>
    <row r="196" spans="9:10" customFormat="1" ht="14.4" x14ac:dyDescent="0.3">
      <c r="I196" s="93"/>
      <c r="J196" s="93"/>
    </row>
    <row r="197" spans="9:10" customFormat="1" ht="14.4" x14ac:dyDescent="0.3">
      <c r="I197" s="93"/>
      <c r="J197" s="93"/>
    </row>
    <row r="198" spans="9:10" customFormat="1" ht="14.4" x14ac:dyDescent="0.3">
      <c r="I198" s="93"/>
      <c r="J198" s="93"/>
    </row>
    <row r="199" spans="9:10" customFormat="1" ht="14.4" x14ac:dyDescent="0.3">
      <c r="I199" s="93"/>
      <c r="J199" s="93"/>
    </row>
    <row r="200" spans="9:10" customFormat="1" ht="14.4" x14ac:dyDescent="0.3">
      <c r="I200" s="93"/>
      <c r="J200" s="93"/>
    </row>
    <row r="201" spans="9:10" customFormat="1" ht="14.4" x14ac:dyDescent="0.3">
      <c r="I201" s="93"/>
      <c r="J201" s="93"/>
    </row>
    <row r="202" spans="9:10" customFormat="1" ht="14.4" x14ac:dyDescent="0.3">
      <c r="I202" s="93"/>
      <c r="J202" s="93"/>
    </row>
    <row r="203" spans="9:10" customFormat="1" ht="14.4" x14ac:dyDescent="0.3">
      <c r="I203" s="93"/>
      <c r="J203" s="93"/>
    </row>
    <row r="204" spans="9:10" customFormat="1" ht="14.4" x14ac:dyDescent="0.3">
      <c r="I204" s="93"/>
      <c r="J204" s="93"/>
    </row>
    <row r="205" spans="9:10" customFormat="1" ht="14.4" x14ac:dyDescent="0.3">
      <c r="I205" s="93"/>
      <c r="J205" s="93"/>
    </row>
    <row r="206" spans="9:10" customFormat="1" ht="14.4" x14ac:dyDescent="0.3">
      <c r="I206" s="93"/>
      <c r="J206" s="93"/>
    </row>
    <row r="207" spans="9:10" customFormat="1" ht="14.4" x14ac:dyDescent="0.3">
      <c r="I207" s="93"/>
      <c r="J207" s="93"/>
    </row>
    <row r="208" spans="9:10" customFormat="1" ht="14.4" x14ac:dyDescent="0.3">
      <c r="I208" s="93"/>
      <c r="J208" s="93"/>
    </row>
    <row r="209" spans="9:10" customFormat="1" ht="14.4" x14ac:dyDescent="0.3">
      <c r="I209" s="93"/>
      <c r="J209" s="93"/>
    </row>
    <row r="210" spans="9:10" customFormat="1" ht="14.4" x14ac:dyDescent="0.3">
      <c r="I210" s="93"/>
      <c r="J210" s="93"/>
    </row>
    <row r="211" spans="9:10" customFormat="1" ht="14.4" x14ac:dyDescent="0.3">
      <c r="I211" s="93"/>
      <c r="J211" s="93"/>
    </row>
    <row r="212" spans="9:10" customFormat="1" ht="14.4" x14ac:dyDescent="0.3">
      <c r="I212" s="93"/>
      <c r="J212" s="93"/>
    </row>
    <row r="213" spans="9:10" customFormat="1" ht="14.4" x14ac:dyDescent="0.3">
      <c r="I213" s="93"/>
      <c r="J213" s="93"/>
    </row>
    <row r="214" spans="9:10" customFormat="1" ht="14.4" x14ac:dyDescent="0.3">
      <c r="I214" s="93"/>
      <c r="J214" s="93"/>
    </row>
    <row r="215" spans="9:10" customFormat="1" ht="14.4" x14ac:dyDescent="0.3">
      <c r="I215" s="93"/>
      <c r="J215" s="93"/>
    </row>
    <row r="216" spans="9:10" customFormat="1" ht="14.4" x14ac:dyDescent="0.3">
      <c r="I216" s="93"/>
      <c r="J216" s="93"/>
    </row>
    <row r="217" spans="9:10" customFormat="1" ht="14.4" x14ac:dyDescent="0.3">
      <c r="I217" s="93"/>
      <c r="J217" s="93"/>
    </row>
    <row r="218" spans="9:10" customFormat="1" ht="14.4" x14ac:dyDescent="0.3">
      <c r="I218" s="93"/>
      <c r="J218" s="93"/>
    </row>
    <row r="219" spans="9:10" customFormat="1" ht="14.4" x14ac:dyDescent="0.3">
      <c r="I219" s="93"/>
      <c r="J219" s="93"/>
    </row>
    <row r="220" spans="9:10" customFormat="1" ht="14.4" x14ac:dyDescent="0.3">
      <c r="I220" s="93"/>
      <c r="J220" s="93"/>
    </row>
    <row r="221" spans="9:10" customFormat="1" ht="14.4" x14ac:dyDescent="0.3">
      <c r="I221" s="93"/>
      <c r="J221" s="93"/>
    </row>
    <row r="222" spans="9:10" customFormat="1" ht="14.4" x14ac:dyDescent="0.3">
      <c r="I222" s="93"/>
      <c r="J222" s="93"/>
    </row>
    <row r="223" spans="9:10" customFormat="1" ht="14.4" x14ac:dyDescent="0.3">
      <c r="I223" s="93"/>
      <c r="J223" s="93"/>
    </row>
    <row r="224" spans="9:10" customFormat="1" ht="14.4" x14ac:dyDescent="0.3">
      <c r="I224" s="93"/>
      <c r="J224" s="93"/>
    </row>
    <row r="225" spans="9:10" customFormat="1" ht="14.4" x14ac:dyDescent="0.3">
      <c r="I225" s="93"/>
      <c r="J225" s="93"/>
    </row>
    <row r="226" spans="9:10" customFormat="1" ht="14.4" x14ac:dyDescent="0.3">
      <c r="I226" s="93"/>
      <c r="J226" s="93"/>
    </row>
    <row r="227" spans="9:10" customFormat="1" ht="14.4" x14ac:dyDescent="0.3">
      <c r="I227" s="93"/>
      <c r="J227" s="93"/>
    </row>
    <row r="228" spans="9:10" customFormat="1" ht="14.4" x14ac:dyDescent="0.3">
      <c r="I228" s="93"/>
      <c r="J228" s="93"/>
    </row>
    <row r="229" spans="9:10" customFormat="1" ht="14.4" x14ac:dyDescent="0.3">
      <c r="I229" s="93"/>
      <c r="J229" s="93"/>
    </row>
    <row r="230" spans="9:10" customFormat="1" ht="14.4" x14ac:dyDescent="0.3">
      <c r="I230" s="93"/>
      <c r="J230" s="93"/>
    </row>
    <row r="231" spans="9:10" customFormat="1" ht="14.4" x14ac:dyDescent="0.3">
      <c r="I231" s="93"/>
      <c r="J231" s="93"/>
    </row>
    <row r="232" spans="9:10" customFormat="1" ht="14.4" x14ac:dyDescent="0.3">
      <c r="I232" s="93"/>
      <c r="J232" s="93"/>
    </row>
    <row r="233" spans="9:10" customFormat="1" ht="14.4" x14ac:dyDescent="0.3">
      <c r="I233" s="93"/>
      <c r="J233" s="93"/>
    </row>
    <row r="234" spans="9:10" customFormat="1" ht="14.4" x14ac:dyDescent="0.3">
      <c r="I234" s="93"/>
      <c r="J234" s="93"/>
    </row>
    <row r="235" spans="9:10" customFormat="1" ht="14.4" x14ac:dyDescent="0.3">
      <c r="I235" s="93"/>
      <c r="J235" s="93"/>
    </row>
    <row r="236" spans="9:10" customFormat="1" ht="14.4" x14ac:dyDescent="0.3">
      <c r="I236" s="93"/>
      <c r="J236" s="93"/>
    </row>
    <row r="237" spans="9:10" customFormat="1" ht="14.4" x14ac:dyDescent="0.3">
      <c r="I237" s="93"/>
      <c r="J237" s="93"/>
    </row>
    <row r="238" spans="9:10" customFormat="1" ht="14.4" x14ac:dyDescent="0.3">
      <c r="I238" s="93"/>
      <c r="J238" s="93"/>
    </row>
    <row r="239" spans="9:10" customFormat="1" ht="14.4" x14ac:dyDescent="0.3">
      <c r="I239" s="93"/>
      <c r="J239" s="93"/>
    </row>
    <row r="240" spans="9:10" customFormat="1" ht="14.4" x14ac:dyDescent="0.3">
      <c r="I240" s="93"/>
      <c r="J240" s="93"/>
    </row>
    <row r="241" spans="9:10" customFormat="1" ht="14.4" x14ac:dyDescent="0.3">
      <c r="I241" s="93"/>
      <c r="J241" s="93"/>
    </row>
    <row r="242" spans="9:10" customFormat="1" ht="14.4" x14ac:dyDescent="0.3">
      <c r="I242" s="93"/>
      <c r="J242" s="93"/>
    </row>
    <row r="243" spans="9:10" customFormat="1" ht="14.4" x14ac:dyDescent="0.3">
      <c r="I243" s="93"/>
      <c r="J243" s="93"/>
    </row>
    <row r="244" spans="9:10" customFormat="1" ht="14.4" x14ac:dyDescent="0.3">
      <c r="I244" s="93"/>
      <c r="J244" s="93"/>
    </row>
    <row r="245" spans="9:10" customFormat="1" ht="14.4" x14ac:dyDescent="0.3">
      <c r="I245" s="93"/>
      <c r="J245" s="93"/>
    </row>
    <row r="246" spans="9:10" customFormat="1" ht="14.4" x14ac:dyDescent="0.3">
      <c r="I246" s="93"/>
      <c r="J246" s="93"/>
    </row>
    <row r="247" spans="9:10" customFormat="1" ht="14.4" x14ac:dyDescent="0.3">
      <c r="I247" s="93"/>
      <c r="J247" s="93"/>
    </row>
    <row r="248" spans="9:10" customFormat="1" ht="14.4" x14ac:dyDescent="0.3">
      <c r="I248" s="93"/>
      <c r="J248" s="93"/>
    </row>
    <row r="249" spans="9:10" customFormat="1" ht="14.4" x14ac:dyDescent="0.3">
      <c r="I249" s="93"/>
      <c r="J249" s="93"/>
    </row>
    <row r="250" spans="9:10" customFormat="1" ht="14.4" x14ac:dyDescent="0.3">
      <c r="I250" s="93"/>
      <c r="J250" s="93"/>
    </row>
    <row r="251" spans="9:10" customFormat="1" ht="14.4" x14ac:dyDescent="0.3">
      <c r="I251" s="93"/>
      <c r="J251" s="93"/>
    </row>
    <row r="252" spans="9:10" customFormat="1" ht="14.4" x14ac:dyDescent="0.3">
      <c r="I252" s="93"/>
      <c r="J252" s="93"/>
    </row>
    <row r="253" spans="9:10" customFormat="1" ht="14.4" x14ac:dyDescent="0.3">
      <c r="I253" s="93"/>
      <c r="J253" s="93"/>
    </row>
    <row r="254" spans="9:10" customFormat="1" ht="14.4" x14ac:dyDescent="0.3">
      <c r="I254" s="93"/>
      <c r="J254" s="93"/>
    </row>
    <row r="255" spans="9:10" customFormat="1" ht="14.4" x14ac:dyDescent="0.3">
      <c r="I255" s="93"/>
      <c r="J255" s="93"/>
    </row>
    <row r="256" spans="9:10" customFormat="1" ht="14.4" x14ac:dyDescent="0.3">
      <c r="I256" s="93"/>
      <c r="J256" s="93"/>
    </row>
    <row r="257" spans="1:17" ht="14.4" x14ac:dyDescent="0.3">
      <c r="A257"/>
      <c r="B257"/>
      <c r="C257"/>
      <c r="D257"/>
      <c r="E257"/>
      <c r="F257"/>
      <c r="G257"/>
      <c r="H257"/>
      <c r="I257" s="93"/>
      <c r="J257" s="93"/>
      <c r="K257"/>
      <c r="L257"/>
      <c r="M257"/>
      <c r="N257"/>
      <c r="O257"/>
      <c r="P257"/>
      <c r="Q257"/>
    </row>
    <row r="258" spans="1:17" ht="14.4" x14ac:dyDescent="0.3">
      <c r="A258"/>
      <c r="B258"/>
      <c r="C258"/>
      <c r="D258"/>
      <c r="E258"/>
      <c r="F258"/>
      <c r="G258"/>
      <c r="H258"/>
      <c r="I258" s="93"/>
      <c r="J258" s="93"/>
      <c r="K258"/>
      <c r="L258"/>
      <c r="M258"/>
      <c r="N258"/>
      <c r="O258"/>
      <c r="P258"/>
      <c r="Q258"/>
    </row>
    <row r="259" spans="1:17" ht="14.4" x14ac:dyDescent="0.3">
      <c r="A259"/>
      <c r="B259"/>
      <c r="C259"/>
      <c r="D259"/>
      <c r="E259"/>
      <c r="F259"/>
      <c r="G259"/>
      <c r="H259"/>
      <c r="I259" s="93"/>
      <c r="J259" s="93"/>
      <c r="K259"/>
      <c r="L259"/>
      <c r="M259"/>
      <c r="N259"/>
      <c r="O259"/>
      <c r="P259"/>
      <c r="Q259"/>
    </row>
    <row r="260" spans="1:17" ht="14.4" x14ac:dyDescent="0.3">
      <c r="A260"/>
      <c r="B260"/>
      <c r="C260"/>
      <c r="D260"/>
      <c r="E260"/>
      <c r="F260"/>
      <c r="G260"/>
      <c r="H260"/>
      <c r="I260" s="93"/>
      <c r="J260" s="93"/>
      <c r="K260"/>
      <c r="L260"/>
      <c r="M260"/>
      <c r="N260"/>
      <c r="O260"/>
      <c r="P260"/>
      <c r="Q260"/>
    </row>
    <row r="261" spans="1:17" ht="14.4" x14ac:dyDescent="0.3">
      <c r="A261"/>
      <c r="B261"/>
      <c r="C261"/>
      <c r="D261"/>
      <c r="E261"/>
      <c r="F261"/>
      <c r="G261"/>
      <c r="H261"/>
      <c r="I261" s="93"/>
      <c r="J261" s="93"/>
      <c r="K261"/>
      <c r="L261"/>
      <c r="M261"/>
      <c r="N261"/>
      <c r="O261"/>
      <c r="P261"/>
      <c r="Q261"/>
    </row>
    <row r="262" spans="1:17" ht="14.4" x14ac:dyDescent="0.3">
      <c r="A262"/>
      <c r="B262"/>
      <c r="C262"/>
      <c r="D262"/>
      <c r="E262"/>
      <c r="F262"/>
      <c r="G262"/>
      <c r="H262"/>
      <c r="I262" s="93"/>
      <c r="J262" s="93"/>
      <c r="K262"/>
      <c r="L262"/>
      <c r="M262"/>
      <c r="N262"/>
      <c r="O262"/>
      <c r="P262"/>
      <c r="Q262"/>
    </row>
    <row r="263" spans="1:17" ht="14.4" x14ac:dyDescent="0.3">
      <c r="A263"/>
      <c r="B263"/>
      <c r="C263"/>
      <c r="D263"/>
      <c r="E263"/>
      <c r="F263"/>
      <c r="G263"/>
      <c r="H263"/>
      <c r="I263" s="93"/>
      <c r="J263" s="93"/>
      <c r="K263"/>
      <c r="L263"/>
      <c r="M263"/>
      <c r="N263"/>
      <c r="O263"/>
      <c r="P263"/>
      <c r="Q263"/>
    </row>
    <row r="264" spans="1:17" ht="14.4" x14ac:dyDescent="0.3">
      <c r="A264"/>
      <c r="B264"/>
      <c r="C264"/>
      <c r="D264"/>
      <c r="E264"/>
      <c r="F264"/>
      <c r="G264"/>
      <c r="H264"/>
      <c r="I264" s="93"/>
      <c r="J264" s="93"/>
      <c r="K264"/>
      <c r="L264"/>
      <c r="M264"/>
      <c r="N264"/>
      <c r="O264"/>
      <c r="P264"/>
      <c r="Q264"/>
    </row>
    <row r="265" spans="1:17" ht="14.4" x14ac:dyDescent="0.3">
      <c r="A265"/>
      <c r="B265"/>
      <c r="C265"/>
      <c r="D265"/>
      <c r="E265"/>
      <c r="F265"/>
      <c r="G265"/>
      <c r="H265"/>
      <c r="I265" s="93"/>
      <c r="J265" s="93"/>
      <c r="K265"/>
      <c r="L265"/>
      <c r="M265"/>
      <c r="N265"/>
      <c r="O265"/>
      <c r="P265"/>
      <c r="Q265"/>
    </row>
    <row r="266" spans="1:17" ht="14.4" x14ac:dyDescent="0.3">
      <c r="A266"/>
      <c r="B266"/>
      <c r="C266"/>
      <c r="D266"/>
      <c r="E266"/>
      <c r="F266"/>
      <c r="G266"/>
      <c r="H266"/>
      <c r="I266" s="93"/>
      <c r="J266" s="93"/>
      <c r="K266"/>
      <c r="L266"/>
      <c r="M266"/>
      <c r="N266"/>
      <c r="O266"/>
      <c r="P266"/>
      <c r="Q266"/>
    </row>
    <row r="267" spans="1:17" ht="14.4" x14ac:dyDescent="0.3">
      <c r="A267"/>
      <c r="B267"/>
      <c r="C267"/>
      <c r="D267"/>
      <c r="E267"/>
      <c r="F267"/>
      <c r="G267"/>
      <c r="H267"/>
      <c r="I267" s="93"/>
      <c r="J267" s="93"/>
      <c r="K267"/>
      <c r="L267"/>
      <c r="M267"/>
      <c r="N267"/>
      <c r="O267"/>
      <c r="P267"/>
      <c r="Q267"/>
    </row>
    <row r="268" spans="1:17" ht="14.4" x14ac:dyDescent="0.3">
      <c r="A268"/>
      <c r="B268"/>
      <c r="C268"/>
      <c r="D268"/>
      <c r="E268"/>
      <c r="F268"/>
      <c r="G268"/>
      <c r="H268"/>
      <c r="I268" s="93"/>
      <c r="J268" s="93"/>
      <c r="K268"/>
      <c r="L268"/>
      <c r="M268"/>
      <c r="N268"/>
      <c r="O268"/>
      <c r="P268"/>
      <c r="Q268"/>
    </row>
    <row r="269" spans="1:17" ht="14.4" x14ac:dyDescent="0.3">
      <c r="A269"/>
      <c r="B269"/>
      <c r="C269"/>
      <c r="D269"/>
      <c r="E269"/>
      <c r="F269"/>
      <c r="G269"/>
      <c r="H269"/>
      <c r="I269" s="93"/>
      <c r="J269" s="93"/>
      <c r="K269"/>
      <c r="L269"/>
      <c r="M269"/>
      <c r="N269"/>
      <c r="O269"/>
      <c r="P269"/>
      <c r="Q269"/>
    </row>
    <row r="270" spans="1:17" x14ac:dyDescent="0.3">
      <c r="A270"/>
    </row>
    <row r="271" spans="1:17" x14ac:dyDescent="0.3">
      <c r="A271"/>
    </row>
  </sheetData>
  <sheetProtection formatCells="0" formatColumns="0" formatRows="0" insertColumns="0" insertRows="0" insertHyperlinks="0" deleteColumns="0" deleteRows="0" sort="0" autoFilter="0" pivotTables="0"/>
  <mergeCells count="1">
    <mergeCell ref="D5:Q5"/>
  </mergeCells>
  <phoneticPr fontId="2" type="noConversion"/>
  <conditionalFormatting sqref="D7:D26 F7:F26 O7:O26">
    <cfRule type="expression" dxfId="2" priority="3">
      <formula>LEN($D7)&gt;150</formula>
    </cfRule>
  </conditionalFormatting>
  <conditionalFormatting sqref="E7:E26">
    <cfRule type="expression" dxfId="1" priority="1">
      <formula>LEN($E7)&gt;1000</formula>
    </cfRule>
  </conditionalFormatting>
  <conditionalFormatting sqref="G7:G26">
    <cfRule type="expression" dxfId="0" priority="2">
      <formula>LEN($G7)&gt;100</formula>
    </cfRule>
  </conditionalFormatting>
  <dataValidations count="7">
    <dataValidation type="textLength" errorStyle="warning" operator="lessThanOrEqual" allowBlank="1" showInputMessage="1" showErrorMessage="1" error="No superar 150 caracteres" sqref="F7 F9:F24 D14:D24 O7:O10 D7:D11 O12:O25" xr:uid="{F11C31E1-CF6E-4D43-99BF-65F19585E7A6}">
      <formula1>150</formula1>
    </dataValidation>
    <dataValidation type="textLength" errorStyle="warning" operator="lessThanOrEqual" allowBlank="1" showInputMessage="1" showErrorMessage="1" error="No superar 1000 caracteres" sqref="D12:D13 E13:E24 E7:E11" xr:uid="{E72EEE55-D917-40E7-B8D9-17F05C843993}">
      <formula1>1000</formula1>
    </dataValidation>
    <dataValidation type="list" allowBlank="1" showInputMessage="1" showErrorMessage="1" sqref="D270:D1048576" xr:uid="{03117F27-36F6-455E-947F-0895879F15CE}">
      <formula1>"FSE+ C.A. Castilla-La Mancha"</formula1>
    </dataValidation>
    <dataValidation type="list" allowBlank="1" showInputMessage="1" showErrorMessage="1" sqref="J270:J1048576" xr:uid="{FE4D04CC-2CB3-46DA-9828-5A1A9695F43D}">
      <mc:AlternateContent xmlns:x12ac="http://schemas.microsoft.com/office/spreadsheetml/2011/1/ac" xmlns:mc="http://schemas.openxmlformats.org/markup-compatibility/2006">
        <mc:Choice Requires="x12ac">
          <x12ac:list>"OP4. Una Europa más social e inclusiva, por medio de la aplicación del pilar europeo de derechos sociales"</x12ac:list>
        </mc:Choice>
        <mc:Fallback>
          <formula1>"OP4. Una Europa más social e inclusiva, por medio de la aplicación del pilar europeo de derechos sociales"</formula1>
        </mc:Fallback>
      </mc:AlternateContent>
    </dataValidation>
    <dataValidation type="list" allowBlank="1" showInputMessage="1" showErrorMessage="1" sqref="J7:J26 K270:K1048576" xr:uid="{F44002B4-0121-4DA4-97B6-EB2E44C8F2A0}">
      <formula1>INDIRECT($C7)</formula1>
    </dataValidation>
    <dataValidation type="list" allowBlank="1" showInputMessage="1" showErrorMessage="1" sqref="H7:H26 I270:I1048576" xr:uid="{F92E5E69-C2BE-4519-9193-6AB4E5BCE24E}">
      <formula1>INDIRECT($B7)</formula1>
    </dataValidation>
    <dataValidation type="list" allowBlank="1" showInputMessage="1" showErrorMessage="1" sqref="P7:P26" xr:uid="{8E729E2B-3C2F-4FE0-BD01-473320A6E1C3}">
      <formula1>"ES42 Castilla-La Mancha"</formula1>
    </dataValidation>
  </dataValidations>
  <hyperlinks>
    <hyperlink ref="F7" r:id="rId1" xr:uid="{2D23AB10-F5DB-4A13-84D7-9CD5FDCEA5C8}"/>
    <hyperlink ref="F8" r:id="rId2" xr:uid="{05AD16CD-498A-4CF0-81A1-D6D46222EAA8}"/>
    <hyperlink ref="F11" r:id="rId3" xr:uid="{6445D45A-6554-4B7A-B6DC-5EF576575542}"/>
    <hyperlink ref="F17" r:id="rId4" xr:uid="{A708E85C-1459-41A0-B32F-3B1E8E651D68}"/>
    <hyperlink ref="F20" r:id="rId5" xr:uid="{52AFC069-682A-4ADA-9D8E-23DE932891D7}"/>
    <hyperlink ref="F15" r:id="rId6" xr:uid="{49D0E5F6-73ED-454F-A496-442B84B1C8A5}"/>
  </hyperlinks>
  <printOptions horizontalCentered="1"/>
  <pageMargins left="0.19685039370078741" right="0.19685039370078741" top="0.39370078740157483" bottom="0.19685039370078741" header="0" footer="0"/>
  <pageSetup paperSize="8" scale="54" fitToHeight="0" orientation="landscape" r:id="rId7"/>
  <headerFooter>
    <oddFooter>&amp;CPágina &amp;P de &amp;N</oddFooter>
  </headerFooter>
  <ignoredErrors>
    <ignoredError sqref="L7" calculatedColumn="1"/>
    <ignoredError sqref="C7 C8 C9:C10" evalError="1" calculatedColumn="1"/>
    <ignoredError sqref="B7 B11:C17 B8 B18:C19 B20:C23 B9:B10" evalError="1"/>
  </ignoredErrors>
  <drawing r:id="rId8"/>
  <tableParts count="1"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2D0096-5595-479D-92FF-14C3D7C75DE7}">
          <x14:formula1>
            <xm:f>Campos!$B$10:$B$23</xm:f>
          </x14:formula1>
          <xm:sqref>G7:G19 G25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9DE8-436B-497B-9567-C014FED72732}">
  <dimension ref="B3:I23"/>
  <sheetViews>
    <sheetView showGridLines="0" workbookViewId="0">
      <selection activeCell="G14" sqref="G14"/>
    </sheetView>
  </sheetViews>
  <sheetFormatPr baseColWidth="10" defaultRowHeight="13.8" x14ac:dyDescent="0.3"/>
  <cols>
    <col min="1" max="1" width="1.44140625" style="31" customWidth="1"/>
    <col min="2" max="2" width="5.6640625" style="39" customWidth="1"/>
    <col min="3" max="3" width="41.44140625" style="38" bestFit="1" customWidth="1"/>
    <col min="4" max="4" width="10.44140625" style="40" bestFit="1" customWidth="1"/>
    <col min="5" max="5" width="24.77734375" style="31" bestFit="1" customWidth="1"/>
    <col min="6" max="6" width="11" style="31" bestFit="1" customWidth="1"/>
    <col min="7" max="16384" width="11.5546875" style="31"/>
  </cols>
  <sheetData>
    <row r="3" spans="3:9" ht="24" x14ac:dyDescent="0.3">
      <c r="C3" s="37" t="s">
        <v>104</v>
      </c>
      <c r="D3" s="41" t="s">
        <v>105</v>
      </c>
      <c r="E3"/>
    </row>
    <row r="4" spans="3:9" ht="14.4" x14ac:dyDescent="0.3">
      <c r="C4" s="42" t="s">
        <v>3</v>
      </c>
      <c r="D4" s="44">
        <v>4</v>
      </c>
      <c r="E4"/>
      <c r="F4" s="48" t="s">
        <v>3</v>
      </c>
    </row>
    <row r="5" spans="3:9" ht="14.4" x14ac:dyDescent="0.3">
      <c r="C5" s="42" t="s">
        <v>38</v>
      </c>
      <c r="D5" s="44">
        <v>4</v>
      </c>
      <c r="E5"/>
      <c r="F5" s="48" t="s">
        <v>107</v>
      </c>
    </row>
    <row r="6" spans="3:9" ht="14.4" x14ac:dyDescent="0.3">
      <c r="C6" s="42" t="s">
        <v>40</v>
      </c>
      <c r="D6" s="44">
        <v>1</v>
      </c>
      <c r="E6"/>
      <c r="F6" s="48" t="s">
        <v>108</v>
      </c>
    </row>
    <row r="7" spans="3:9" ht="14.4" x14ac:dyDescent="0.3">
      <c r="C7" s="42" t="s">
        <v>0</v>
      </c>
      <c r="D7" s="44">
        <v>2</v>
      </c>
      <c r="E7"/>
      <c r="F7" s="50" t="s">
        <v>1</v>
      </c>
    </row>
    <row r="8" spans="3:9" ht="14.4" x14ac:dyDescent="0.3">
      <c r="C8" s="42" t="s">
        <v>24</v>
      </c>
      <c r="D8" s="44">
        <v>1</v>
      </c>
      <c r="E8"/>
      <c r="F8" s="52" t="s">
        <v>2</v>
      </c>
      <c r="I8" s="31" t="s">
        <v>124</v>
      </c>
    </row>
    <row r="9" spans="3:9" ht="14.4" x14ac:dyDescent="0.3">
      <c r="C9" s="42" t="s">
        <v>33</v>
      </c>
      <c r="D9" s="44">
        <v>2</v>
      </c>
      <c r="E9"/>
      <c r="F9" s="48" t="s">
        <v>109</v>
      </c>
    </row>
    <row r="10" spans="3:9" ht="14.4" x14ac:dyDescent="0.3">
      <c r="C10" s="43" t="s">
        <v>30</v>
      </c>
      <c r="D10" s="45">
        <v>1</v>
      </c>
      <c r="E10"/>
      <c r="F10" s="49" t="s">
        <v>0</v>
      </c>
    </row>
    <row r="11" spans="3:9" ht="15" thickBot="1" x14ac:dyDescent="0.35">
      <c r="C11" s="46" t="s">
        <v>106</v>
      </c>
      <c r="D11" s="47">
        <v>15</v>
      </c>
      <c r="E11"/>
      <c r="F11" s="48" t="s">
        <v>27</v>
      </c>
    </row>
    <row r="12" spans="3:9" ht="14.4" x14ac:dyDescent="0.3">
      <c r="C12"/>
      <c r="D12"/>
      <c r="E12"/>
      <c r="F12" s="48" t="s">
        <v>24</v>
      </c>
    </row>
    <row r="13" spans="3:9" ht="14.4" x14ac:dyDescent="0.3">
      <c r="C13"/>
      <c r="D13"/>
      <c r="E13"/>
      <c r="F13" s="51" t="s">
        <v>110</v>
      </c>
    </row>
    <row r="14" spans="3:9" ht="14.4" x14ac:dyDescent="0.3">
      <c r="C14"/>
      <c r="D14"/>
      <c r="E14"/>
      <c r="F14" s="48" t="s">
        <v>111</v>
      </c>
    </row>
    <row r="15" spans="3:9" ht="14.4" x14ac:dyDescent="0.3">
      <c r="C15"/>
      <c r="D15"/>
      <c r="E15"/>
      <c r="F15" s="50" t="s">
        <v>112</v>
      </c>
    </row>
    <row r="16" spans="3:9" ht="14.4" x14ac:dyDescent="0.3">
      <c r="C16"/>
      <c r="D16"/>
      <c r="E16"/>
      <c r="F16" s="50" t="s">
        <v>113</v>
      </c>
    </row>
    <row r="17" spans="3:5" ht="14.4" x14ac:dyDescent="0.3">
      <c r="C17"/>
      <c r="D17"/>
      <c r="E17"/>
    </row>
    <row r="18" spans="3:5" ht="14.4" x14ac:dyDescent="0.3">
      <c r="C18"/>
      <c r="D18"/>
      <c r="E18"/>
    </row>
    <row r="19" spans="3:5" ht="14.4" x14ac:dyDescent="0.3">
      <c r="C19"/>
      <c r="D19"/>
      <c r="E19"/>
    </row>
    <row r="20" spans="3:5" ht="14.4" x14ac:dyDescent="0.3">
      <c r="C20"/>
      <c r="D20"/>
      <c r="E20"/>
    </row>
    <row r="21" spans="3:5" ht="14.4" x14ac:dyDescent="0.3">
      <c r="C21"/>
      <c r="D21"/>
      <c r="E21"/>
    </row>
    <row r="22" spans="3:5" ht="14.4" x14ac:dyDescent="0.3">
      <c r="C22"/>
      <c r="D22"/>
      <c r="E22"/>
    </row>
    <row r="23" spans="3:5" ht="14.4" x14ac:dyDescent="0.3">
      <c r="C23"/>
      <c r="D23"/>
      <c r="E23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22</vt:i4>
      </vt:variant>
    </vt:vector>
  </HeadingPairs>
  <TitlesOfParts>
    <vt:vector size="25" baseType="lpstr">
      <vt:lpstr>Campos</vt:lpstr>
      <vt:lpstr>Conv.CLM_Julio24</vt:lpstr>
      <vt:lpstr>DIN</vt:lpstr>
      <vt:lpstr>Conv.CLM_Julio24!_Hlk167096033</vt:lpstr>
      <vt:lpstr>AII</vt:lpstr>
      <vt:lpstr>DG</vt:lpstr>
      <vt:lpstr>DGAS</vt:lpstr>
      <vt:lpstr>DGATES</vt:lpstr>
      <vt:lpstr>DGD</vt:lpstr>
      <vt:lpstr>DGE</vt:lpstr>
      <vt:lpstr>DGFPL</vt:lpstr>
      <vt:lpstr>DGIEC</vt:lpstr>
      <vt:lpstr>DGIEP</vt:lpstr>
      <vt:lpstr>DGM</vt:lpstr>
      <vt:lpstr>DGUII</vt:lpstr>
      <vt:lpstr>IM</vt:lpstr>
      <vt:lpstr>P1_</vt:lpstr>
      <vt:lpstr>P2_</vt:lpstr>
      <vt:lpstr>P3_</vt:lpstr>
      <vt:lpstr>P5_</vt:lpstr>
      <vt:lpstr>P7_</vt:lpstr>
      <vt:lpstr>Prioridad</vt:lpstr>
      <vt:lpstr>SGECD</vt:lpstr>
      <vt:lpstr>Conv.CLM_Julio24!Títulos_a_imprimir</vt:lpstr>
      <vt:lpstr>VEP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BURUCHAGA MARTIN, M. JOSEFA</dc:creator>
  <cp:lastModifiedBy>R2R</cp:lastModifiedBy>
  <cp:lastPrinted>2024-07-11T11:48:40Z</cp:lastPrinted>
  <dcterms:created xsi:type="dcterms:W3CDTF">2023-04-18T07:55:56Z</dcterms:created>
  <dcterms:modified xsi:type="dcterms:W3CDTF">2024-08-01T08:03:32Z</dcterms:modified>
</cp:coreProperties>
</file>