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P1000_ATCLM_20-22\B2_COM21-27\Calendario-Conv\2024.04\"/>
    </mc:Choice>
  </mc:AlternateContent>
  <xr:revisionPtr revIDLastSave="0" documentId="13_ncr:1_{D1820613-9737-401E-8CBD-138D5D633334}" xr6:coauthVersionLast="47" xr6:coauthVersionMax="47" xr10:uidLastSave="{00000000-0000-0000-0000-000000000000}"/>
  <bookViews>
    <workbookView xWindow="-108" yWindow="-108" windowWidth="23256" windowHeight="12456" firstSheet="1" activeTab="1" xr2:uid="{E0E52623-F4FB-496D-8867-756D25478C1C}"/>
  </bookViews>
  <sheets>
    <sheet name="Campos" sheetId="3" state="hidden" r:id="rId1"/>
    <sheet name="Conv.CLM_Enero24" sheetId="1" r:id="rId2"/>
    <sheet name="DIN" sheetId="4" state="hidden" r:id="rId3"/>
  </sheets>
  <definedNames>
    <definedName name="_xlnm._FilterDatabase" localSheetId="1" hidden="1">'Conv.CLM_Enero24'!$C$6:$S$6</definedName>
    <definedName name="AII">Campos!$L$3</definedName>
    <definedName name="DG">Campos!$C$10:$C$23</definedName>
    <definedName name="DGAS">Campos!$L$4:$L$5</definedName>
    <definedName name="DGATES">Campos!$L$6</definedName>
    <definedName name="DGD">Campos!$L$7</definedName>
    <definedName name="DGE">Campos!$L$8:$L$10</definedName>
    <definedName name="DGFPL">Campos!$L$11:$L$12</definedName>
    <definedName name="DGIEC">Campos!$L$13</definedName>
    <definedName name="DGIEP">Campos!$L$14:$L$15</definedName>
    <definedName name="DGM">Campos!$L$16</definedName>
    <definedName name="DGUII">Campos!$L$17:$L$18</definedName>
    <definedName name="IM">Campos!$L$19</definedName>
    <definedName name="P1_">Campos!$F$11:$F$12</definedName>
    <definedName name="P2_">Campos!$F$13:$F$14</definedName>
    <definedName name="P3_">Campos!$F$15:$F$16</definedName>
    <definedName name="P5_">Campos!$F$17:$F$18</definedName>
    <definedName name="P7_">Campos!$F$19:$F$20</definedName>
    <definedName name="Prioridad">Campos!$H$3:$H$7</definedName>
    <definedName name="SGECD">Campos!$L$20:$L$21</definedName>
    <definedName name="_xlnm.Print_Titles" localSheetId="1">'Conv.CLM_Enero24'!$6:$6</definedName>
    <definedName name="VEP">Campos!$L$22:$L$23</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7" i="1" l="1"/>
  <c r="K8" i="1"/>
  <c r="K9" i="1"/>
  <c r="K10" i="1"/>
  <c r="K11" i="1"/>
  <c r="K12" i="1"/>
  <c r="K13" i="1"/>
  <c r="K14" i="1"/>
  <c r="K15" i="1"/>
  <c r="K16" i="1"/>
  <c r="K17" i="1"/>
  <c r="K18" i="1"/>
  <c r="K19" i="1"/>
  <c r="K20" i="1"/>
  <c r="K21" i="1"/>
  <c r="K22" i="1"/>
  <c r="K23" i="1"/>
  <c r="K24" i="1"/>
  <c r="K25" i="1"/>
  <c r="K26" i="1"/>
  <c r="K27" i="1"/>
  <c r="K28" i="1"/>
  <c r="M8" i="1"/>
  <c r="M9" i="1"/>
  <c r="M10" i="1"/>
  <c r="M11" i="1"/>
  <c r="M12" i="1"/>
  <c r="M13" i="1"/>
  <c r="M14" i="1"/>
  <c r="M15" i="1"/>
  <c r="M16" i="1"/>
  <c r="M17" i="1"/>
  <c r="M18" i="1"/>
  <c r="M19" i="1"/>
  <c r="M20" i="1"/>
  <c r="M21" i="1"/>
  <c r="M22" i="1"/>
  <c r="M23" i="1"/>
  <c r="M24" i="1"/>
  <c r="M25" i="1"/>
  <c r="M26" i="1"/>
  <c r="M27" i="1"/>
  <c r="M28" i="1"/>
  <c r="M7" i="1" l="1"/>
  <c r="C13" i="1" l="1"/>
  <c r="C14" i="1"/>
  <c r="C15" i="1"/>
  <c r="C16" i="1"/>
  <c r="C17" i="1"/>
  <c r="C18" i="1"/>
  <c r="C19" i="1"/>
  <c r="C20" i="1"/>
  <c r="C21" i="1"/>
  <c r="C22" i="1"/>
  <c r="C23" i="1"/>
  <c r="C24" i="1"/>
  <c r="C25" i="1"/>
  <c r="C26" i="1"/>
  <c r="C27" i="1"/>
  <c r="C28" i="1"/>
  <c r="B20" i="1"/>
  <c r="B21" i="1"/>
  <c r="B22" i="1"/>
  <c r="B23" i="1"/>
  <c r="B24" i="1"/>
  <c r="B25" i="1"/>
  <c r="B26" i="1"/>
  <c r="B27" i="1"/>
  <c r="B28" i="1"/>
  <c r="B14" i="1"/>
  <c r="B15" i="1"/>
  <c r="B16" i="1"/>
  <c r="B17" i="1"/>
  <c r="B18" i="1"/>
  <c r="B19" i="1"/>
  <c r="B13" i="1"/>
  <c r="C7" i="1"/>
  <c r="C8" i="1"/>
  <c r="C9" i="1"/>
  <c r="C10" i="1"/>
  <c r="C11" i="1"/>
  <c r="C12" i="1"/>
  <c r="B7" i="1" l="1"/>
  <c r="B8" i="1"/>
  <c r="B9" i="1"/>
  <c r="B10" i="1"/>
  <c r="B11" i="1"/>
  <c r="B12" i="1"/>
</calcChain>
</file>

<file path=xl/sharedStrings.xml><?xml version="1.0" encoding="utf-8"?>
<sst xmlns="http://schemas.openxmlformats.org/spreadsheetml/2006/main" count="413" uniqueCount="174">
  <si>
    <t>DG de Acción Social</t>
  </si>
  <si>
    <t>DG de Inclusión Educativa y Programas</t>
  </si>
  <si>
    <t>DG de Universidades, Investigación e Innovación</t>
  </si>
  <si>
    <t>DG de Autónomos, Trabajo y Economía Social</t>
  </si>
  <si>
    <t>SG Consejería de Educación, Cultura y Deportes</t>
  </si>
  <si>
    <t>CONSEJERÍAS</t>
  </si>
  <si>
    <t>PRIORIDADES</t>
  </si>
  <si>
    <t>Prioridad nº</t>
  </si>
  <si>
    <t>Consejería de Bienestar Social</t>
  </si>
  <si>
    <t>CBS</t>
  </si>
  <si>
    <t>4. a) Mejorar el acceso al empleo de los demandantes de empleo.</t>
  </si>
  <si>
    <t>Consejería de Educación, Cultura y Deportes</t>
  </si>
  <si>
    <t>CECD</t>
  </si>
  <si>
    <t>Consejería de Economía, Empresas y Empleo</t>
  </si>
  <si>
    <t>CEEE</t>
  </si>
  <si>
    <t>Consejería de Igualdad</t>
  </si>
  <si>
    <t>CI</t>
  </si>
  <si>
    <t>Universidad de Castilla-La Mancha</t>
  </si>
  <si>
    <t>UCLM</t>
  </si>
  <si>
    <t>4. f) promover la igualdad de acceso a una educación y una formación de calidad e inclusivas.</t>
  </si>
  <si>
    <t xml:space="preserve">4. g)  Aprendizaje permanente, para todos de mejora y reciclaje flexibles de las capacidades. </t>
  </si>
  <si>
    <t>Entidades Beneficiarias</t>
  </si>
  <si>
    <t>4. h) Inclusión activa para los grupos desfavorecidos.</t>
  </si>
  <si>
    <t>DGAS</t>
  </si>
  <si>
    <t>DG de Discapacidad</t>
  </si>
  <si>
    <t>DGD</t>
  </si>
  <si>
    <t>4. j) Integración socioeconómica de las comunidades marginadas, como la población romaní;</t>
  </si>
  <si>
    <t>DG de Mayores</t>
  </si>
  <si>
    <t>DGM</t>
  </si>
  <si>
    <t>4. l) Integración social de las personas en riesgo de pobreza o exclusión social.</t>
  </si>
  <si>
    <t>Agencia de Investigación e Innovación CLM</t>
  </si>
  <si>
    <t>AII</t>
  </si>
  <si>
    <t>DGIEP</t>
  </si>
  <si>
    <t>DG de Innovación Educativa y Centros</t>
  </si>
  <si>
    <t>DGIEC</t>
  </si>
  <si>
    <t>DGUII</t>
  </si>
  <si>
    <t>SGECD</t>
  </si>
  <si>
    <t>DGATES</t>
  </si>
  <si>
    <t xml:space="preserve">DG de Empleo </t>
  </si>
  <si>
    <t>DGE</t>
  </si>
  <si>
    <t>DG de Formación Profesional para el ámbito laboral</t>
  </si>
  <si>
    <t>DGFPL</t>
  </si>
  <si>
    <t>Viceconsejería de Empleo, Diálogo Social y Seguridad y Salud Laboral</t>
  </si>
  <si>
    <t>VEDSSL</t>
  </si>
  <si>
    <t>Instituto de la Mujer </t>
  </si>
  <si>
    <t>IM</t>
  </si>
  <si>
    <t>VEP</t>
  </si>
  <si>
    <t xml:space="preserve">4. c) Participación de género en el mercado de trabajo, y equilibrio entre la vida laboral y la familiar. </t>
  </si>
  <si>
    <t>P</t>
  </si>
  <si>
    <t>P1_</t>
  </si>
  <si>
    <t>P2_</t>
  </si>
  <si>
    <t>P3_</t>
  </si>
  <si>
    <t>P5_</t>
  </si>
  <si>
    <t>P7_</t>
  </si>
  <si>
    <t>OBJETIVO ESPECÍFICO</t>
  </si>
  <si>
    <t>UCLM - Vicerrectorado de Economía y Planificación</t>
  </si>
  <si>
    <t>DG</t>
  </si>
  <si>
    <t>ESO4.1</t>
  </si>
  <si>
    <t>ESO4.3</t>
  </si>
  <si>
    <t>ESO4.6</t>
  </si>
  <si>
    <t>ESO4.7</t>
  </si>
  <si>
    <t>ESO4.8</t>
  </si>
  <si>
    <t>ESO4.10</t>
  </si>
  <si>
    <t>ESO4.12</t>
  </si>
  <si>
    <t xml:space="preserve">https://adelante-empresas.castillalamancha.es/adelante/ayudas-al-asesoramiento-y-la-tutorizacion </t>
  </si>
  <si>
    <t>OP4. Una Europa más social e inclusiva, por medio de la aplicación del pilar europeo de derechos sociales</t>
  </si>
  <si>
    <t xml:space="preserve">Entidades sin ánimo de lucro </t>
  </si>
  <si>
    <t>Cooperativas y sociedades laborales que ejerzan una actividad económica en Castilla-La Mancha.</t>
  </si>
  <si>
    <t>Consejería de Economía, Empresas y Empleo | Gobierno de Castilla-La Mancha (castillalamancha.es)</t>
  </si>
  <si>
    <t>Ayudas de apoyo a la creación y al empleo en cooperativas y sociedades laborales</t>
  </si>
  <si>
    <t>Línea 1: subvención para la constitución de las cooperativas y sociedades laborales</t>
  </si>
  <si>
    <t>Línea 2: subvención a la incorporación de personas socias trabajadoras o de trabajo</t>
  </si>
  <si>
    <t>Programa FSE+ 2021-2027 de Castilla-La Mancha</t>
  </si>
  <si>
    <t>Ayudas para el asesoramiento y tutorización a personas emprendedoras</t>
  </si>
  <si>
    <t xml:space="preserve">Entidades privadas de iniciativa social del ámbito de la discapacidad </t>
  </si>
  <si>
    <t>Subvenciones a entidades privadas de iniciativa social para programas destinados a la atención de las personas con discapacidad. Convocatoria 2025</t>
  </si>
  <si>
    <t>Ayudas para la contratación de doctores en centros públicos de investigación y empresas, dentro de medidas para el retorno y la retención del talento</t>
  </si>
  <si>
    <t>Las ayudas postdoctorales dirigidas a personal docente e investigador fomentarán su formación y perfeccionamiento, mediante la realización de actividades o proyectos de investigación que permitan perfeccionar su experiencia científica.</t>
  </si>
  <si>
    <t>Universidades Públicas, empresas, centros tecnológicos de ámbito regional, entidades públicas de investigación.</t>
  </si>
  <si>
    <t>https://www.educa.jccm.es/idiuniv/es/investigacion/convocatorias-ayudas-rrhh-investigacion/ayudas-postdoctorales</t>
  </si>
  <si>
    <t>Ayudas para el establecimiento  de personas desempleadas como trabajadoras autónomas</t>
  </si>
  <si>
    <t>Línea 1. Subvenciones para el establecimiento de personas desempleadas como trabajadoras autónomas</t>
  </si>
  <si>
    <t>https://empleoyformacion.castillalamancha.es/ciudadania/emprendimiento/ayudas-autonomos</t>
  </si>
  <si>
    <t>Personas físicas estabecidas como personas trabajadoras autónomas</t>
  </si>
  <si>
    <t>Línea xxx: Ayudas para la formalización de contratos de formación en alternancia</t>
  </si>
  <si>
    <t>Persona jóvenes inscritas en Garantía Juvenil</t>
  </si>
  <si>
    <t>Ayudas para la formalización de contratos de formación en alternancia</t>
  </si>
  <si>
    <t xml:space="preserve">11ª Oferta formativa específica de Garantía Juvenil-Programas de Segunda Oportunidad </t>
  </si>
  <si>
    <t>https://www.educa.jccm.es/es/fse2127/cursos-ayudas-fse</t>
  </si>
  <si>
    <t xml:space="preserve">Ayudas económicas de formación para alumnado de los programas de Segunda Oportunidad. Convocatoria 2024.  </t>
  </si>
  <si>
    <t>Centro educativos públicos de Castilla - La Mancha.</t>
  </si>
  <si>
    <t xml:space="preserve">Alumnado participante en cualquiera de las acciones formativas específicas de Garantía Juvenil autorizadas para el curso 2023-2024.  </t>
  </si>
  <si>
    <t>Convocatoria dirigida a subvencionar servicios destinados a dar a apoyo a las personas con discapacidad, incrementando su calidad de vida.Los recursos subvencionados van dirigidos a potenciar las capacidades de las personas con discapacidad y a fomentar su vida independiente.</t>
  </si>
  <si>
    <t>https://www.jccm.es/sede/tramite/M65</t>
  </si>
  <si>
    <t>4T 2024</t>
  </si>
  <si>
    <t>1T 2025</t>
  </si>
  <si>
    <t>https://www.castillalamancha.es/gobierno/economiaempresasyempleo/estructura/dgeformacion/actuacionesorganismo</t>
  </si>
  <si>
    <t>Incentivos económicos 2024</t>
  </si>
  <si>
    <t>Concesión directa de subvenciones destinadas a favorecer la contratación laboral indefinida y la conversión de los contratos indefinidos de jornada parcial a jornada completa, de los colectivos más vulnerables y con mayor tasa de desempleo.</t>
  </si>
  <si>
    <t>https://docm.jccm.es/docm/descargarArchivo.do?ruta=2022/10/18/pdf/2022_9571.pdf&amp;tipo=rutaDocm</t>
  </si>
  <si>
    <t>Planes Sociales de Empleo para la contratación de personas en situación o riesgo de exclusión</t>
  </si>
  <si>
    <t>Concesión de subvenciones para la puesta en marcha del programa de apoyo activo al empleo, que combine la contratación de las personas desempleadas pertenecientes a colectivos vulnerables y en situación de exclusión social por parte de las entidades locales y de las empresas de Castilla-La Mancha, con actuaciones de orientación y formación para el empleo.</t>
  </si>
  <si>
    <t>https://docm.jccm.es/docm/descargarArchivo.do?ruta=2023/10/19/pdf/2023_8776.pdf&amp;tipo=rutaDocm</t>
  </si>
  <si>
    <t>Incentivos a la contratación indefinida en el marco del Programa Cheque Transición</t>
  </si>
  <si>
    <t>Concesión de subveciones por la realización de contratos formativos para la obtención de la práctica profesional adecuada al nivel de estudios y los contratos con carácter indefinido (excepto los contratos fijos-discontinuos) realizados con personas
titulares del cheque empleo.</t>
  </si>
  <si>
    <t>DECRETO JOVEN - Contratos formativos para la obtención de la práctica profesional y contratos de relevo</t>
  </si>
  <si>
    <t>Concesión directa de las subvenciones que tienen por finalidad facilitar el acceso a un primer empleo de calidad a personas desempleadas de CLM mediante la realización de contratos formativos y de relevo y sus transformaciones en contratación indefinida.</t>
  </si>
  <si>
    <t>https://docm.jccm.es/docm/descargarArchivo.do?ruta=2022/09/20/pdf/2022_8538.pdf&amp;tipo=rutaDocm</t>
  </si>
  <si>
    <t>Empresas, los autónomos, las sociedades laborales o cooperativas, las comunidades de bienes, las sociedades civiles y las entidades sin ánimo de lucro</t>
  </si>
  <si>
    <t xml:space="preserve">EELL de CLM.
Cheque Empleo: Empresas, ESAL, Autónomos/as, Sociedades laborales o Cooperativas y CB. </t>
  </si>
  <si>
    <t xml:space="preserve">Empresas, ESAL, Autónomos/as, Sociedades laborales o Cooperativas y CB. </t>
  </si>
  <si>
    <t>Empresas, sociedades laborales o cooperativas, las comunidades de bienes, las sociedades civiles y ESAL.</t>
  </si>
  <si>
    <t xml:space="preserve"> </t>
  </si>
  <si>
    <t>Cuenta de Convocatorias</t>
  </si>
  <si>
    <t>Total general</t>
  </si>
  <si>
    <t>DG de Empleo</t>
  </si>
  <si>
    <t>DG de Formación Profesional en el ámbito laboral</t>
  </si>
  <si>
    <t>SG de Educación, Cultura y Deportes</t>
  </si>
  <si>
    <t>Instituto de la Mujer de Castilla-La Mancha</t>
  </si>
  <si>
    <t>Vicerrectorado de Economía y Planificación</t>
  </si>
  <si>
    <t>DG de innovación Educativa y Centros</t>
  </si>
  <si>
    <t>Agencia de Investigación e Innovación de Castilla-La Mancha</t>
  </si>
  <si>
    <t>La finalidad de esta convocatoria, en régimen de publicidad y objetividad, es promover la formación del personal titulado universitario en los programas de doctorado de la UCLM mediante la realización de Tesis Doctorales de calidad. Para ello, se pretende la formalización de contratos predoctorales en cualquier área del conocimiento científico, de acuerdo con lo establecido en el artículo 21 de la Ley 14/2011, de 1 de junio, de la Ciencia, la Tecnología y la Innovación, modificada por la Ley 17/2022 de 5 de septiembre; y en el RD 103/2019 de 1 de marzo, por el que se aprueba el Estatuto del personal investigador predoctoral en formación. Características de los contratos a. La presente convocatoria se enmarca en el ámbito de aplicación de la Ley de la Ciencia, la Tecnología y la Innovación, regulándose la modalidad contractual a emplear en la presente convocatoria en el artículo 21 de dicha Ley.</t>
  </si>
  <si>
    <t>Planes de investigación : Plan Propio de Investigación (uclm.es)</t>
  </si>
  <si>
    <t>El objeto de la intervención es regular en régimen de concurrencia competitiva y aplicando los principios de transparencia, mérito, publicidad, objetividad, igualdad y no discriminación, la formalización de contratos postdoctorales en el Marco del Plan Propio de la UCLM, orientados a la incorporación de jóvenes doctores a grupos de investigación de la Universidad de Castilla-La Mancha, de acuerdo con lo establecido en el artículo 22 de la Ley 4/2011, de 1 de junio, de la Ciencia, la Tecnología y la Innovación.
Las actividades se realizarán necesariamente en un grupo de investigación perteneciente a un Centro/Instituto /Unidad Asociada de I+D+i y a un Departamento de la UCLM.</t>
  </si>
  <si>
    <t>Convocatoria de contratos de Tecnologos en el desarrollo del Plan Propio de I+D+i, cofinanciada por el Fondo Social Europeo Plus (FSE+)</t>
  </si>
  <si>
    <t>El objeto de la presente convocatoria es regular en régimen de concurrencia competitiva y aplicando los principios de transparencia, mérito, publicidad, objetividad, igualdad y no discriminación, la formalización de contratos laborales en el Marco del Plan Propio de la UCLM, orientados a la incorporación de tecnólogos en parques científicos y tecnológicos o incubadoras de empresas de Castilla-La Mancha, así como en los servicios centralizados de apoyo a la Investigación de la Universidad de Castilla-La Mancha.</t>
  </si>
  <si>
    <t xml:space="preserve">Personas matriculadas en un programa de doctorado en la UCLM </t>
  </si>
  <si>
    <t>Doctores universitarios</t>
  </si>
  <si>
    <t>Licenciado, Ingeniero, Arquitecto o Graduado, Diplomado, Ingeniero Técnico o Arquitecto Técnico, Grado Superior FP</t>
  </si>
  <si>
    <t>1T 2024</t>
  </si>
  <si>
    <t>2T 2024</t>
  </si>
  <si>
    <t>3T 2024</t>
  </si>
  <si>
    <t>3T ó 4T 2024</t>
  </si>
  <si>
    <t>Programa de formación donde se ofertan actividades formativas en centros de educación públicos, dirigidas a personas jóvenes que carecen de estudios básicos o de Bachillerato o FP, que se encuentran en situación de más vulnerabilidad por falta de cualificaciones, así como a los que, disponiendo de alguno de estos estudios y estando en situación de desempleo, necesitan actualizar y mejorar sus capacidades y competencias personales y profesionales.</t>
  </si>
  <si>
    <t>No han contestado sólo a través de la SG</t>
  </si>
  <si>
    <t>Prevención del abandono escolar temprano y refuerzo de la red de apoyo para alumnado con necesidades específicas de apoyo educativo.</t>
  </si>
  <si>
    <t>https://www.educa.jccm.es/es/sistema-educativo/estrategia-exito-educativo-castilla-mancha/plan-exito-educativo</t>
  </si>
  <si>
    <t>Centros docentes privados concertados</t>
  </si>
  <si>
    <t>Resolución de XX/XX/XXXX, de la DG de Acción Social por la que se convocan Subvenciones de Inclusión Social 2025</t>
  </si>
  <si>
    <t xml:space="preserve">Subvenciones destinadas a entidades para la contratación de Equipos Técnicos de Inclusión y acciones complementarias </t>
  </si>
  <si>
    <t>https://www.castillalamancha.es/tema/bienestar-social/acci%C3%B3n-social</t>
  </si>
  <si>
    <t>Entidades no lucrativas y agrupaciones de éstas. Entidades privadas de iniciativa social; Universidades; Instituciones científicas</t>
  </si>
  <si>
    <t xml:space="preserve">Subvenciones destinadas a entidades para el desarrollo de planes integrados en barrios con población en situación de exclusión social </t>
  </si>
  <si>
    <t>Subvenciones para el desarrollo de proyectos relacionados de mediación socioeducativa con colectivo gitano u otras comunidades marginadas</t>
  </si>
  <si>
    <t>Subvenciones destinadas a entidades para la contratación de servicios de carácter ocupacional</t>
  </si>
  <si>
    <t>Subvenciones destinadas a entidades para el desarrollo de itinerarios de inclusión para personas sin hogar.</t>
  </si>
  <si>
    <t>1. Empleo, adaptabilidad, emprendimiento y economía social</t>
  </si>
  <si>
    <t>2. Inclusión Social y lucha contra la pobreza</t>
  </si>
  <si>
    <t xml:space="preserve">3. Educación y formación </t>
  </si>
  <si>
    <t>5. Empleo juvenil</t>
  </si>
  <si>
    <t>7. Garantía Infantil</t>
  </si>
  <si>
    <r>
      <t xml:space="preserve">Descripción Convocatoria
</t>
    </r>
    <r>
      <rPr>
        <sz val="8"/>
        <color theme="1" tint="0.499984740745262"/>
        <rFont val="Segoe UI Light"/>
        <family val="2"/>
      </rPr>
      <t>máximo 1000 caracteres</t>
    </r>
  </si>
  <si>
    <r>
      <t xml:space="preserve">Título Convocatoria
</t>
    </r>
    <r>
      <rPr>
        <sz val="8"/>
        <color theme="1" tint="0.499984740745262"/>
        <rFont val="Segoe UI Light"/>
        <family val="2"/>
      </rPr>
      <t>máximo 150 caracteres</t>
    </r>
  </si>
  <si>
    <r>
      <t xml:space="preserve">URL publicación / información
</t>
    </r>
    <r>
      <rPr>
        <sz val="8"/>
        <color theme="1" tint="0.499984740745262"/>
        <rFont val="Segoe UI Light"/>
        <family val="2"/>
      </rPr>
      <t>150 caracteres</t>
    </r>
  </si>
  <si>
    <r>
      <t xml:space="preserve">Entidad convocante
</t>
    </r>
    <r>
      <rPr>
        <sz val="8"/>
        <color theme="1" tint="0.499984740745262"/>
        <rFont val="Segoe UI Light"/>
        <family val="2"/>
      </rPr>
      <t>Menú desplegable</t>
    </r>
  </si>
  <si>
    <r>
      <t xml:space="preserve">Prioridad
</t>
    </r>
    <r>
      <rPr>
        <sz val="8"/>
        <color theme="1" tint="0.499984740745262"/>
        <rFont val="Segoe UI Light"/>
        <family val="2"/>
      </rPr>
      <t>Menú desplegable</t>
    </r>
  </si>
  <si>
    <r>
      <t xml:space="preserve">Objetivo político
</t>
    </r>
    <r>
      <rPr>
        <sz val="8"/>
        <color theme="1" tint="0.499984740745262"/>
        <rFont val="Segoe UI Light"/>
        <family val="2"/>
      </rPr>
      <t>Menú desplegable</t>
    </r>
  </si>
  <si>
    <r>
      <t xml:space="preserve">Objetivo específico
</t>
    </r>
    <r>
      <rPr>
        <sz val="8"/>
        <color theme="1" tint="0.499984740745262"/>
        <rFont val="Segoe UI Light"/>
        <family val="2"/>
      </rPr>
      <t>Menú desplegable</t>
    </r>
  </si>
  <si>
    <r>
      <t xml:space="preserve">Importe coste total convocatoria 
</t>
    </r>
    <r>
      <rPr>
        <sz val="8"/>
        <color theme="1" tint="0.499984740745262"/>
        <rFont val="Segoe UI Light"/>
        <family val="2"/>
      </rPr>
      <t>euros</t>
    </r>
  </si>
  <si>
    <r>
      <t xml:space="preserve">Importe total de la ayuda
</t>
    </r>
    <r>
      <rPr>
        <sz val="8"/>
        <color theme="1" tint="0.499984740745262"/>
        <rFont val="Segoe UI Light"/>
        <family val="2"/>
      </rPr>
      <t>euros</t>
    </r>
  </si>
  <si>
    <r>
      <t xml:space="preserve">Fecha Inicio
</t>
    </r>
    <r>
      <rPr>
        <sz val="8"/>
        <color theme="1" tint="0.499984740745262"/>
        <rFont val="Segoe UI Light"/>
        <family val="2"/>
      </rPr>
      <t>DD/MM/AAAA</t>
    </r>
  </si>
  <si>
    <r>
      <t xml:space="preserve">Fecha Finalización 
</t>
    </r>
    <r>
      <rPr>
        <sz val="8"/>
        <color theme="1" tint="0.499984740745262"/>
        <rFont val="Segoe UI Light"/>
        <family val="2"/>
      </rPr>
      <t>DD/MM/AAAA</t>
    </r>
  </si>
  <si>
    <r>
      <t xml:space="preserve">Tipo de solicitantes admisibles 
</t>
    </r>
    <r>
      <rPr>
        <sz val="8"/>
        <color theme="1" tint="0.499984740745262"/>
        <rFont val="Segoe UI Light"/>
        <family val="2"/>
      </rPr>
      <t>Lista de valores separados por comas, máximo 150 caracteres</t>
    </r>
  </si>
  <si>
    <r>
      <t xml:space="preserve">Zona geográfica 
</t>
    </r>
    <r>
      <rPr>
        <sz val="8"/>
        <color theme="1" tint="0.499984740745262"/>
        <rFont val="Segoe UI Light"/>
        <family val="2"/>
      </rPr>
      <t>Menú desplegable</t>
    </r>
  </si>
  <si>
    <r>
      <t>Fecha Actualización</t>
    </r>
    <r>
      <rPr>
        <sz val="8"/>
        <color theme="1" tint="0.499984740745262"/>
        <rFont val="Segoe UI Light"/>
        <family val="2"/>
      </rPr>
      <t xml:space="preserve">
DD/MM/AAAA</t>
    </r>
  </si>
  <si>
    <t>ES42 Castilla-La Mancha</t>
  </si>
  <si>
    <t>Subvenciones para el fomento del empleo estable y de calidad. Contratación indefinida</t>
  </si>
  <si>
    <t>Convocatoria de contratos predoctorales para personal investigador en formación en el marco del Plan Propio de I+D+i</t>
  </si>
  <si>
    <t>Convocatoria de contratos de investigadores postdoctorales para la excelencia científica en el desarrollo del Plan Propio de I+D+i</t>
  </si>
  <si>
    <t xml:space="preserve">VI Plan Éxito Educativo 2024-2025 - Centros docentes Privados concertados </t>
  </si>
  <si>
    <t>Objetivo Específico según Programa FSE+2021-2027CLM</t>
  </si>
  <si>
    <t>CALENDARIO DE CONVOCATORIAS DE PROPUESTAS</t>
  </si>
  <si>
    <t>Actualizado a 12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</si>
</sst>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1"/>
      <color theme="1"/>
      <name val="Calibri"/>
      <family val="2"/>
      <scheme val="minor"/>
    </font>
    <font>
      <u/>
      <sz val="11"/>
      <color theme="10"/>
      <name val="Calibri"/>
      <family val="2"/>
      <scheme val="minor"/>
    </font>
    <font>
      <sz val="8"/>
      <name val="Calibri"/>
      <family val="2"/>
      <scheme val="minor"/>
    </font>
    <font>
      <sz val="8"/>
      <color theme="1"/>
      <name val="Arial Narrow"/>
      <family val="2"/>
    </font>
    <font>
      <b/>
      <sz val="8"/>
      <color theme="1"/>
      <name val="Arial Narrow"/>
      <family val="2"/>
    </font>
    <font>
      <sz val="8"/>
      <color theme="8" tint="-0.249977111117893"/>
      <name val="Arial Narrow"/>
      <family val="2"/>
    </font>
    <font>
      <sz val="8"/>
      <name val="Arial Narrow"/>
      <family val="2"/>
    </font>
    <font>
      <sz val="8"/>
      <color theme="1" tint="0.34998626667073579"/>
      <name val="Arial Narrow"/>
      <family val="2"/>
    </font>
    <font>
      <sz val="9"/>
      <color theme="1"/>
      <name val="Segoe UI Light"/>
      <family val="2"/>
    </font>
    <font>
      <sz val="11"/>
      <name val="Calibri"/>
      <family val="2"/>
      <scheme val="minor"/>
    </font>
    <font>
      <sz val="8"/>
      <color theme="1"/>
      <name val="Segoe UI Light"/>
      <family val="2"/>
    </font>
    <font>
      <b/>
      <sz val="8"/>
      <name val="Arial Narrow"/>
      <family val="2"/>
    </font>
    <font>
      <b/>
      <sz val="16"/>
      <name val="Calibri"/>
      <family val="2"/>
    </font>
    <font>
      <sz val="4"/>
      <color theme="1"/>
      <name val="Calibri"/>
      <family val="2"/>
      <scheme val="minor"/>
    </font>
    <font>
      <sz val="9"/>
      <color theme="1"/>
      <name val="Calibri"/>
      <family val="2"/>
      <scheme val="minor"/>
    </font>
    <font>
      <sz val="11"/>
      <color rgb="FFC00000"/>
      <name val="Calibri"/>
      <family val="2"/>
      <scheme val="minor"/>
    </font>
    <font>
      <sz val="10"/>
      <name val="Calibri"/>
      <family val="2"/>
      <scheme val="minor"/>
    </font>
    <font>
      <b/>
      <sz val="10"/>
      <name val="Calibri"/>
      <family val="2"/>
      <scheme val="minor"/>
    </font>
    <font>
      <sz val="16"/>
      <color theme="1"/>
      <name val="Calibri"/>
      <family val="2"/>
      <scheme val="minor"/>
    </font>
    <font>
      <b/>
      <sz val="16"/>
      <color theme="0"/>
      <name val="Calibri Light"/>
      <family val="2"/>
      <scheme val="major"/>
    </font>
    <font>
      <sz val="16"/>
      <color rgb="FFC00000"/>
      <name val="Calibri"/>
      <family val="2"/>
      <scheme val="minor"/>
    </font>
    <font>
      <sz val="16"/>
      <color theme="1"/>
      <name val="Segoe UI Light"/>
      <family val="2"/>
    </font>
    <font>
      <b/>
      <sz val="8"/>
      <color rgb="FFC00000"/>
      <name val="Segoe UI Light"/>
      <family val="2"/>
    </font>
    <font>
      <sz val="1"/>
      <color theme="0"/>
      <name val="Calibri"/>
      <family val="2"/>
      <scheme val="minor"/>
    </font>
    <font>
      <b/>
      <sz val="1"/>
      <color theme="0"/>
      <name val="Segoe UI Light"/>
      <family val="2"/>
    </font>
    <font>
      <sz val="10"/>
      <color theme="1"/>
      <name val="Calibri"/>
      <family val="2"/>
      <scheme val="minor"/>
    </font>
    <font>
      <sz val="10"/>
      <color theme="0"/>
      <name val="Segoe UI Light"/>
      <family val="2"/>
    </font>
    <font>
      <sz val="10"/>
      <color theme="0"/>
      <name val="Calibri"/>
      <family val="2"/>
      <scheme val="minor"/>
    </font>
    <font>
      <u/>
      <sz val="10"/>
      <color theme="10"/>
      <name val="Calibri"/>
      <family val="2"/>
      <scheme val="minor"/>
    </font>
    <font>
      <sz val="10"/>
      <color theme="1"/>
      <name val="Segoe UI Light"/>
      <family val="2"/>
    </font>
    <font>
      <b/>
      <sz val="9"/>
      <color theme="1"/>
      <name val="Calibri"/>
      <family val="2"/>
      <scheme val="minor"/>
    </font>
    <font>
      <sz val="10"/>
      <color rgb="FF0070C0"/>
      <name val="Calibri"/>
      <family val="2"/>
      <scheme val="minor"/>
    </font>
    <font>
      <b/>
      <sz val="9"/>
      <color rgb="FF0070C0"/>
      <name val="Calibri"/>
      <family val="2"/>
      <scheme val="minor"/>
    </font>
    <font>
      <b/>
      <sz val="9"/>
      <name val="Calibri"/>
      <family val="2"/>
      <scheme val="minor"/>
    </font>
    <font>
      <u/>
      <sz val="11"/>
      <color theme="10"/>
      <name val="Calibri"/>
      <family val="2"/>
    </font>
    <font>
      <sz val="10"/>
      <color theme="1"/>
      <name val="Arial Narrow"/>
      <family val="2"/>
    </font>
    <font>
      <b/>
      <sz val="8"/>
      <name val="Source Sans Pro"/>
      <family val="2"/>
    </font>
    <font>
      <sz val="11"/>
      <color rgb="FF0070C0"/>
      <name val="Calibri"/>
      <family val="2"/>
    </font>
    <font>
      <sz val="8"/>
      <color theme="1" tint="0.499984740745262"/>
      <name val="Segoe UI Light"/>
      <family val="2"/>
    </font>
    <font>
      <sz val="11"/>
      <color theme="1"/>
      <name val="Segoe UI Light"/>
      <family val="2"/>
    </font>
    <font>
      <sz val="11"/>
      <color theme="0"/>
      <name val="Segoe UI Light"/>
      <family val="2"/>
    </font>
    <font>
      <sz val="4"/>
      <color theme="0"/>
      <name val="Calibri"/>
      <family val="2"/>
      <scheme val="minor"/>
    </font>
    <font>
      <sz val="4"/>
      <color rgb="FFC00000"/>
      <name val="Calibri"/>
      <family val="2"/>
      <scheme val="minor"/>
    </font>
    <font>
      <sz val="14"/>
      <color rgb="FFC64224"/>
      <name val="Arial Black"/>
      <family val="2"/>
    </font>
  </fonts>
  <fills count="11">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C64224"/>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4.9989318521683403E-2"/>
        <bgColor indexed="64"/>
      </patternFill>
    </fill>
  </fills>
  <borders count="24">
    <border>
      <left/>
      <right/>
      <top/>
      <bottom/>
      <diagonal/>
    </border>
    <border>
      <left/>
      <right style="thin">
        <color theme="0" tint="-0.1499679555650502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6795556505021"/>
      </left>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indexed="64"/>
      </top>
      <bottom style="medium">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0691854609822"/>
      </right>
      <top style="medium">
        <color indexed="64"/>
      </top>
      <bottom style="thin">
        <color theme="0" tint="-0.14990691854609822"/>
      </bottom>
      <diagonal/>
    </border>
    <border>
      <left style="thin">
        <color theme="0" tint="-0.14990691854609822"/>
      </left>
      <right style="thin">
        <color theme="0" tint="-0.14990691854609822"/>
      </right>
      <top style="medium">
        <color indexed="64"/>
      </top>
      <bottom style="thin">
        <color theme="0" tint="-0.14990691854609822"/>
      </bottom>
      <diagonal/>
    </border>
    <border>
      <left style="thin">
        <color theme="0" tint="-0.14990691854609822"/>
      </left>
      <right style="thin">
        <color theme="0" tint="-0.14993743705557422"/>
      </right>
      <top style="medium">
        <color indexed="64"/>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style="thin">
        <color theme="0" tint="-0.14990691854609822"/>
      </top>
      <bottom style="thin">
        <color theme="0" tint="-0.14993743705557422"/>
      </bottom>
      <diagonal/>
    </border>
  </borders>
  <cellStyleXfs count="4">
    <xf numFmtId="0" fontId="0" fillId="0" borderId="0"/>
    <xf numFmtId="0" fontId="1"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cellStyleXfs>
  <cellXfs count="135">
    <xf numFmtId="0" fontId="0" fillId="0" borderId="0" xfId="0"/>
    <xf numFmtId="0" fontId="3" fillId="0" borderId="0" xfId="0" applyFont="1" applyAlignment="1">
      <alignment vertical="top"/>
    </xf>
    <xf numFmtId="0" fontId="5" fillId="0" borderId="0" xfId="0" applyFont="1" applyAlignment="1">
      <alignment vertical="top" wrapText="1"/>
    </xf>
    <xf numFmtId="0" fontId="4" fillId="0" borderId="0" xfId="0" applyFont="1" applyAlignment="1">
      <alignment horizontal="center" vertical="top"/>
    </xf>
    <xf numFmtId="0" fontId="3" fillId="3" borderId="2" xfId="0" applyFont="1" applyFill="1" applyBorder="1" applyAlignment="1">
      <alignment horizontal="center" vertical="top" wrapText="1"/>
    </xf>
    <xf numFmtId="0" fontId="3" fillId="0" borderId="0" xfId="0" applyFont="1" applyAlignment="1">
      <alignment vertical="top" wrapText="1"/>
    </xf>
    <xf numFmtId="0" fontId="3" fillId="3" borderId="0" xfId="0" applyFont="1" applyFill="1" applyAlignment="1">
      <alignment horizontal="center" vertical="top" wrapText="1"/>
    </xf>
    <xf numFmtId="0" fontId="3" fillId="0" borderId="0" xfId="0" applyFont="1" applyAlignment="1">
      <alignment horizontal="center" vertical="top" wrapText="1"/>
    </xf>
    <xf numFmtId="0" fontId="7" fillId="0" borderId="0" xfId="0" applyFont="1" applyAlignment="1">
      <alignment horizontal="center" vertical="top" wrapText="1"/>
    </xf>
    <xf numFmtId="0" fontId="6" fillId="3" borderId="2" xfId="0" applyFont="1" applyFill="1" applyBorder="1" applyAlignment="1">
      <alignment horizontal="center" vertical="top" wrapText="1"/>
    </xf>
    <xf numFmtId="0" fontId="3" fillId="3" borderId="2" xfId="0" applyFont="1" applyFill="1" applyBorder="1" applyAlignment="1">
      <alignment vertical="top" wrapText="1"/>
    </xf>
    <xf numFmtId="0" fontId="6" fillId="0" borderId="0" xfId="0" applyFont="1" applyAlignment="1">
      <alignment vertical="top"/>
    </xf>
    <xf numFmtId="0" fontId="11" fillId="0" borderId="0" xfId="0" applyFont="1" applyAlignment="1">
      <alignment vertical="top"/>
    </xf>
    <xf numFmtId="0" fontId="6" fillId="0" borderId="0" xfId="0" applyFont="1" applyAlignment="1">
      <alignment vertical="top" wrapText="1"/>
    </xf>
    <xf numFmtId="0" fontId="6" fillId="0" borderId="2" xfId="0" applyFont="1" applyBorder="1" applyAlignment="1">
      <alignment vertical="top" wrapText="1"/>
    </xf>
    <xf numFmtId="0" fontId="6" fillId="3" borderId="0" xfId="0" applyFont="1" applyFill="1" applyAlignment="1">
      <alignment horizontal="center" vertical="top" wrapText="1"/>
    </xf>
    <xf numFmtId="0" fontId="11" fillId="0" borderId="0" xfId="0" applyFont="1" applyAlignment="1">
      <alignment horizontal="left" vertical="top"/>
    </xf>
    <xf numFmtId="0" fontId="6" fillId="0" borderId="0" xfId="0" applyFont="1" applyAlignment="1">
      <alignment horizontal="center" vertical="top" wrapText="1"/>
    </xf>
    <xf numFmtId="0" fontId="9" fillId="0" borderId="0" xfId="0" applyFont="1"/>
    <xf numFmtId="0" fontId="6" fillId="4" borderId="2" xfId="0" applyFont="1" applyFill="1" applyBorder="1" applyAlignment="1">
      <alignment vertical="top" wrapText="1"/>
    </xf>
    <xf numFmtId="0" fontId="0" fillId="0" borderId="0" xfId="0" applyAlignment="1">
      <alignment vertical="center"/>
    </xf>
    <xf numFmtId="0" fontId="0" fillId="0" borderId="0" xfId="0" applyAlignment="1">
      <alignment vertical="center" wrapText="1"/>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26" fillId="5" borderId="0" xfId="0" applyFont="1" applyFill="1" applyAlignment="1">
      <alignment horizontal="center" vertical="center"/>
    </xf>
    <xf numFmtId="0" fontId="27" fillId="5" borderId="0" xfId="0" applyFont="1" applyFill="1" applyAlignment="1">
      <alignment horizontal="center" vertical="center"/>
    </xf>
    <xf numFmtId="0" fontId="25" fillId="0" borderId="0" xfId="0" applyFont="1" applyAlignment="1">
      <alignment vertical="center"/>
    </xf>
    <xf numFmtId="0" fontId="26" fillId="5" borderId="0" xfId="0" applyFont="1" applyFill="1" applyAlignment="1">
      <alignment vertical="center"/>
    </xf>
    <xf numFmtId="0" fontId="26" fillId="0" borderId="0" xfId="0" applyFont="1" applyAlignment="1">
      <alignment vertical="center"/>
    </xf>
    <xf numFmtId="0" fontId="29" fillId="0" borderId="0" xfId="0" applyFont="1" applyAlignment="1">
      <alignment vertical="center" wrapText="1"/>
    </xf>
    <xf numFmtId="14" fontId="29" fillId="0" borderId="0" xfId="0" applyNumberFormat="1" applyFont="1" applyAlignment="1">
      <alignment horizontal="center" vertical="center" wrapText="1"/>
    </xf>
    <xf numFmtId="0" fontId="29" fillId="0" borderId="0" xfId="0" applyFont="1" applyAlignment="1">
      <alignment vertical="center"/>
    </xf>
    <xf numFmtId="0" fontId="25" fillId="0" borderId="0" xfId="0" pivotButton="1" applyFont="1" applyAlignment="1">
      <alignment vertical="center"/>
    </xf>
    <xf numFmtId="0" fontId="25" fillId="0" borderId="0" xfId="0" applyFont="1" applyAlignment="1">
      <alignment vertical="center" wrapText="1"/>
    </xf>
    <xf numFmtId="0" fontId="25" fillId="0" borderId="0" xfId="0" applyFont="1" applyAlignment="1">
      <alignment horizontal="right" vertical="center" indent="1"/>
    </xf>
    <xf numFmtId="0" fontId="14" fillId="0" borderId="0" xfId="0" applyFont="1" applyAlignment="1">
      <alignment horizontal="center" vertical="center" wrapText="1"/>
    </xf>
    <xf numFmtId="0" fontId="30" fillId="0" borderId="0" xfId="0" applyFont="1" applyAlignment="1">
      <alignment horizontal="center" vertical="center" wrapText="1"/>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16" fillId="6" borderId="8" xfId="0" applyFont="1" applyFill="1" applyBorder="1" applyAlignment="1">
      <alignment horizontal="left" vertical="center" wrapText="1"/>
    </xf>
    <xf numFmtId="0" fontId="33" fillId="6" borderId="8" xfId="0" applyFont="1" applyFill="1" applyBorder="1" applyAlignment="1">
      <alignment horizontal="center" vertical="center" wrapText="1"/>
    </xf>
    <xf numFmtId="0" fontId="36" fillId="9" borderId="9" xfId="3" applyFont="1" applyFill="1" applyBorder="1" applyAlignment="1">
      <alignment vertical="center"/>
    </xf>
    <xf numFmtId="0" fontId="36" fillId="8" borderId="9" xfId="3" applyFont="1" applyFill="1" applyBorder="1" applyAlignment="1">
      <alignment vertical="center"/>
    </xf>
    <xf numFmtId="0" fontId="36" fillId="9" borderId="10" xfId="3" applyFont="1" applyFill="1" applyBorder="1" applyAlignment="1">
      <alignment vertical="center"/>
    </xf>
    <xf numFmtId="0" fontId="36" fillId="9" borderId="11" xfId="3" applyFont="1" applyFill="1" applyBorder="1" applyAlignment="1">
      <alignment vertical="center"/>
    </xf>
    <xf numFmtId="0" fontId="36" fillId="2" borderId="9" xfId="3" applyFont="1" applyFill="1" applyBorder="1" applyAlignment="1">
      <alignment vertical="center"/>
    </xf>
    <xf numFmtId="0" fontId="37" fillId="0" borderId="0" xfId="0" applyFont="1" applyAlignment="1">
      <alignment vertical="center"/>
    </xf>
    <xf numFmtId="0" fontId="22" fillId="0" borderId="5" xfId="0" applyFont="1" applyBorder="1" applyAlignment="1">
      <alignment horizontal="left" vertical="center" wrapText="1"/>
    </xf>
    <xf numFmtId="0" fontId="19" fillId="7" borderId="0" xfId="0" applyFont="1" applyFill="1" applyAlignment="1">
      <alignment vertical="center"/>
    </xf>
    <xf numFmtId="0" fontId="6" fillId="3" borderId="13" xfId="0" applyFont="1" applyFill="1" applyBorder="1" applyAlignment="1">
      <alignment horizontal="center" vertical="top" wrapText="1"/>
    </xf>
    <xf numFmtId="0" fontId="6" fillId="0" borderId="13" xfId="0" applyFont="1" applyBorder="1" applyAlignment="1">
      <alignment vertical="top" wrapText="1"/>
    </xf>
    <xf numFmtId="0" fontId="3" fillId="0" borderId="13"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12" xfId="0" applyFont="1" applyBorder="1" applyAlignment="1">
      <alignment vertical="top" wrapText="1"/>
    </xf>
    <xf numFmtId="0" fontId="3" fillId="0" borderId="12" xfId="0" applyFont="1" applyBorder="1" applyAlignment="1">
      <alignment horizontal="center" vertical="top" wrapText="1"/>
    </xf>
    <xf numFmtId="49" fontId="6" fillId="3" borderId="13" xfId="0" applyNumberFormat="1" applyFont="1" applyFill="1" applyBorder="1" applyAlignment="1">
      <alignment horizontal="center" vertical="top" wrapText="1"/>
    </xf>
    <xf numFmtId="49" fontId="6" fillId="3" borderId="12" xfId="0" applyNumberFormat="1" applyFont="1" applyFill="1" applyBorder="1" applyAlignment="1">
      <alignment horizontal="center" vertical="top" wrapText="1"/>
    </xf>
    <xf numFmtId="0" fontId="6" fillId="3" borderId="15" xfId="0" applyFont="1" applyFill="1" applyBorder="1" applyAlignment="1">
      <alignment horizontal="center" vertical="top" wrapText="1"/>
    </xf>
    <xf numFmtId="0" fontId="6" fillId="0" borderId="15" xfId="0" applyFont="1" applyBorder="1" applyAlignment="1">
      <alignment vertical="top" wrapText="1"/>
    </xf>
    <xf numFmtId="0" fontId="3" fillId="0" borderId="15" xfId="0" applyFont="1" applyBorder="1" applyAlignment="1">
      <alignment horizontal="center" vertical="top" wrapText="1"/>
    </xf>
    <xf numFmtId="0" fontId="11" fillId="0" borderId="14" xfId="0" applyFont="1" applyBorder="1" applyAlignment="1">
      <alignment vertical="top"/>
    </xf>
    <xf numFmtId="49" fontId="3" fillId="3" borderId="2" xfId="0" applyNumberFormat="1" applyFont="1" applyFill="1" applyBorder="1" applyAlignment="1">
      <alignment horizontal="center" vertical="top" wrapText="1"/>
    </xf>
    <xf numFmtId="49" fontId="3" fillId="3" borderId="2" xfId="0" applyNumberFormat="1" applyFont="1" applyFill="1" applyBorder="1" applyAlignment="1">
      <alignment horizontal="left" vertical="top" wrapText="1"/>
    </xf>
    <xf numFmtId="0" fontId="8" fillId="0" borderId="0" xfId="0" applyFont="1" applyAlignment="1">
      <alignment horizontal="left" vertical="center"/>
    </xf>
    <xf numFmtId="0" fontId="24" fillId="0" borderId="0" xfId="0" applyFont="1" applyAlignment="1">
      <alignment horizontal="left" vertical="center"/>
    </xf>
    <xf numFmtId="0" fontId="24" fillId="5" borderId="1" xfId="0" applyFont="1" applyFill="1" applyBorder="1" applyAlignment="1">
      <alignment horizontal="left" vertical="center"/>
    </xf>
    <xf numFmtId="14" fontId="22" fillId="0" borderId="5" xfId="0" applyNumberFormat="1" applyFont="1" applyBorder="1" applyAlignment="1">
      <alignment horizontal="left" vertical="center" wrapText="1"/>
    </xf>
    <xf numFmtId="0" fontId="22" fillId="0" borderId="4" xfId="0" applyFont="1" applyBorder="1" applyAlignment="1">
      <alignment horizontal="left" vertical="center" wrapText="1"/>
    </xf>
    <xf numFmtId="0" fontId="10" fillId="0" borderId="0" xfId="0" applyFont="1" applyAlignment="1">
      <alignment horizontal="left" vertical="center"/>
    </xf>
    <xf numFmtId="0" fontId="39" fillId="0" borderId="0" xfId="0" applyFont="1" applyAlignment="1">
      <alignment vertical="center"/>
    </xf>
    <xf numFmtId="0" fontId="40" fillId="5" borderId="0" xfId="0" applyFont="1" applyFill="1" applyAlignment="1">
      <alignment vertical="center"/>
    </xf>
    <xf numFmtId="0" fontId="40" fillId="0" borderId="0" xfId="0" applyFont="1" applyAlignment="1">
      <alignment vertical="center"/>
    </xf>
    <xf numFmtId="0" fontId="39" fillId="0" borderId="0" xfId="0" applyFont="1" applyAlignment="1">
      <alignment vertical="center" wrapText="1"/>
    </xf>
    <xf numFmtId="14" fontId="39" fillId="0" borderId="0" xfId="0" applyNumberFormat="1" applyFont="1" applyAlignment="1">
      <alignment horizontal="center" vertical="center" wrapText="1"/>
    </xf>
    <xf numFmtId="0" fontId="41" fillId="0" borderId="0" xfId="0" applyFont="1" applyAlignment="1">
      <alignment vertical="center"/>
    </xf>
    <xf numFmtId="0" fontId="13" fillId="0" borderId="0" xfId="0" applyFont="1" applyAlignment="1">
      <alignment vertical="center" wrapText="1"/>
    </xf>
    <xf numFmtId="0" fontId="42" fillId="0" borderId="0" xfId="0" applyFont="1" applyAlignment="1">
      <alignment vertical="center"/>
    </xf>
    <xf numFmtId="0" fontId="17" fillId="0" borderId="16" xfId="0" applyFont="1" applyBorder="1" applyAlignment="1">
      <alignment vertical="center" wrapText="1"/>
    </xf>
    <xf numFmtId="0" fontId="16" fillId="0" borderId="17" xfId="0" applyFont="1" applyBorder="1" applyAlignment="1">
      <alignment vertical="center" wrapText="1"/>
    </xf>
    <xf numFmtId="0" fontId="1" fillId="0" borderId="17" xfId="1" applyFill="1" applyBorder="1" applyAlignment="1">
      <alignment vertical="center" wrapText="1"/>
    </xf>
    <xf numFmtId="0" fontId="16" fillId="0" borderId="17" xfId="0" applyFont="1" applyBorder="1" applyAlignment="1">
      <alignment horizontal="left" vertical="center" wrapText="1"/>
    </xf>
    <xf numFmtId="14" fontId="16" fillId="0" borderId="17" xfId="0" applyNumberFormat="1"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hidden="1"/>
    </xf>
    <xf numFmtId="164" fontId="16" fillId="0" borderId="17" xfId="0" applyNumberFormat="1" applyFont="1" applyBorder="1" applyAlignment="1" applyProtection="1">
      <alignment horizontal="right" vertical="center" wrapText="1"/>
      <protection locked="0"/>
    </xf>
    <xf numFmtId="164" fontId="16" fillId="0" borderId="17" xfId="0" applyNumberFormat="1" applyFont="1" applyBorder="1" applyAlignment="1">
      <alignment horizontal="right" vertical="center" wrapText="1"/>
    </xf>
    <xf numFmtId="14" fontId="16" fillId="2" borderId="17" xfId="0" applyNumberFormat="1" applyFont="1" applyFill="1" applyBorder="1" applyAlignment="1" applyProtection="1">
      <alignment horizontal="center" vertical="center" wrapText="1"/>
      <protection locked="0"/>
    </xf>
    <xf numFmtId="0" fontId="16" fillId="0" borderId="17" xfId="0" applyFont="1" applyBorder="1" applyAlignment="1" applyProtection="1">
      <alignment vertical="center" wrapText="1"/>
      <protection locked="0"/>
    </xf>
    <xf numFmtId="14" fontId="16" fillId="0" borderId="18" xfId="0" applyNumberFormat="1" applyFont="1" applyBorder="1" applyAlignment="1">
      <alignment horizontal="center" vertical="center" wrapText="1"/>
    </xf>
    <xf numFmtId="0" fontId="17" fillId="0" borderId="19" xfId="0" applyFont="1" applyBorder="1" applyAlignment="1">
      <alignment vertical="center" wrapText="1"/>
    </xf>
    <xf numFmtId="0" fontId="16" fillId="0" borderId="3" xfId="0" applyFont="1" applyBorder="1" applyAlignment="1">
      <alignment vertical="center" wrapText="1"/>
    </xf>
    <xf numFmtId="0" fontId="28" fillId="0" borderId="3" xfId="1" applyFont="1" applyBorder="1" applyAlignment="1">
      <alignment horizontal="left" vertical="center" wrapText="1"/>
    </xf>
    <xf numFmtId="0" fontId="25" fillId="0" borderId="3" xfId="0" applyFont="1" applyBorder="1" applyAlignment="1">
      <alignment horizontal="left" vertical="center" wrapText="1"/>
    </xf>
    <xf numFmtId="0" fontId="16" fillId="0" borderId="3" xfId="0" applyFont="1" applyBorder="1" applyAlignment="1">
      <alignment horizontal="left" vertical="center" wrapText="1"/>
    </xf>
    <xf numFmtId="14" fontId="25" fillId="0" borderId="3" xfId="0" applyNumberFormat="1"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hidden="1"/>
    </xf>
    <xf numFmtId="164" fontId="25" fillId="0" borderId="3" xfId="0" applyNumberFormat="1" applyFont="1" applyBorder="1" applyAlignment="1" applyProtection="1">
      <alignment horizontal="right" vertical="center" wrapText="1"/>
      <protection locked="0"/>
    </xf>
    <xf numFmtId="164" fontId="16" fillId="0" borderId="3" xfId="0" applyNumberFormat="1" applyFont="1" applyBorder="1" applyAlignment="1">
      <alignment horizontal="right" vertical="center" wrapText="1"/>
    </xf>
    <xf numFmtId="14" fontId="16" fillId="2" borderId="3" xfId="0" applyNumberFormat="1"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25" fillId="0" borderId="3" xfId="0" applyFont="1" applyBorder="1" applyAlignment="1" applyProtection="1">
      <alignment vertical="center" wrapText="1"/>
      <protection locked="0"/>
    </xf>
    <xf numFmtId="14" fontId="16" fillId="0" borderId="3" xfId="0" applyNumberFormat="1" applyFont="1" applyBorder="1" applyAlignment="1" applyProtection="1">
      <alignment horizontal="left" vertical="center" wrapText="1"/>
      <protection locked="0"/>
    </xf>
    <xf numFmtId="14" fontId="25" fillId="0" borderId="20" xfId="0" applyNumberFormat="1" applyFont="1" applyBorder="1" applyAlignment="1">
      <alignment horizontal="center" vertical="center" wrapText="1"/>
    </xf>
    <xf numFmtId="0" fontId="16" fillId="0" borderId="3" xfId="0" applyFont="1" applyBorder="1" applyAlignment="1" applyProtection="1">
      <alignment horizontal="left" vertical="center" wrapText="1"/>
      <protection hidden="1"/>
    </xf>
    <xf numFmtId="164" fontId="16" fillId="0" borderId="3" xfId="0" applyNumberFormat="1" applyFont="1" applyBorder="1" applyAlignment="1" applyProtection="1">
      <alignment horizontal="right" vertical="center" wrapText="1"/>
      <protection locked="0"/>
    </xf>
    <xf numFmtId="0" fontId="16" fillId="0" borderId="3" xfId="0" applyFont="1" applyBorder="1" applyAlignment="1" applyProtection="1">
      <alignment vertical="center" wrapText="1"/>
      <protection locked="0"/>
    </xf>
    <xf numFmtId="14" fontId="16" fillId="0" borderId="20" xfId="0" applyNumberFormat="1" applyFont="1" applyBorder="1" applyAlignment="1">
      <alignment horizontal="center" vertical="center" wrapText="1"/>
    </xf>
    <xf numFmtId="0" fontId="1" fillId="0" borderId="3" xfId="1" applyBorder="1" applyAlignment="1">
      <alignment horizontal="left" vertical="center" wrapText="1"/>
    </xf>
    <xf numFmtId="0" fontId="28" fillId="0" borderId="3" xfId="1" applyFont="1" applyFill="1" applyBorder="1" applyAlignment="1">
      <alignment horizontal="left" vertical="center" wrapText="1"/>
    </xf>
    <xf numFmtId="4" fontId="0" fillId="0" borderId="3" xfId="0" applyNumberFormat="1" applyBorder="1" applyAlignment="1">
      <alignment horizontal="center" vertical="center"/>
    </xf>
    <xf numFmtId="0" fontId="17" fillId="0" borderId="21" xfId="0" applyFont="1" applyBorder="1" applyAlignment="1">
      <alignment vertical="center" wrapText="1"/>
    </xf>
    <xf numFmtId="0" fontId="16" fillId="0" borderId="22" xfId="0" applyFont="1" applyBorder="1" applyAlignment="1">
      <alignment vertical="center" wrapText="1"/>
    </xf>
    <xf numFmtId="0" fontId="28" fillId="0" borderId="22" xfId="1" applyFont="1" applyFill="1" applyBorder="1" applyAlignment="1">
      <alignment horizontal="left" vertical="center" wrapText="1"/>
    </xf>
    <xf numFmtId="0" fontId="16" fillId="0" borderId="22" xfId="0" applyFont="1" applyBorder="1" applyAlignment="1">
      <alignment horizontal="left" vertical="center" wrapText="1"/>
    </xf>
    <xf numFmtId="14" fontId="16" fillId="0" borderId="22" xfId="0" applyNumberFormat="1"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hidden="1"/>
    </xf>
    <xf numFmtId="164" fontId="16" fillId="0" borderId="22" xfId="0" applyNumberFormat="1" applyFont="1" applyBorder="1" applyAlignment="1">
      <alignment horizontal="right" vertical="center" wrapText="1"/>
    </xf>
    <xf numFmtId="0" fontId="16" fillId="0" borderId="22" xfId="0" applyFont="1" applyBorder="1" applyAlignment="1" applyProtection="1">
      <alignment vertical="center" wrapText="1"/>
      <protection locked="0"/>
    </xf>
    <xf numFmtId="14" fontId="16" fillId="0" borderId="23" xfId="0" applyNumberFormat="1" applyFont="1" applyBorder="1" applyAlignment="1">
      <alignment horizontal="center" vertical="center" wrapText="1"/>
    </xf>
    <xf numFmtId="0" fontId="6" fillId="0" borderId="14" xfId="0" applyFont="1" applyBorder="1" applyAlignment="1">
      <alignment horizontal="center" vertical="top" wrapText="1"/>
    </xf>
    <xf numFmtId="0" fontId="22" fillId="10" borderId="5" xfId="0" applyFont="1" applyFill="1" applyBorder="1" applyAlignment="1">
      <alignment horizontal="left" vertical="center" wrapText="1"/>
    </xf>
    <xf numFmtId="0" fontId="16" fillId="10" borderId="17" xfId="0" applyFont="1" applyFill="1" applyBorder="1" applyAlignment="1" applyProtection="1">
      <alignment horizontal="left" vertical="center" wrapText="1"/>
      <protection hidden="1"/>
    </xf>
    <xf numFmtId="0" fontId="25" fillId="10" borderId="3" xfId="0" applyFont="1" applyFill="1" applyBorder="1" applyAlignment="1" applyProtection="1">
      <alignment horizontal="left" vertical="center" wrapText="1"/>
      <protection hidden="1"/>
    </xf>
    <xf numFmtId="0" fontId="16" fillId="10" borderId="3" xfId="0" applyFont="1" applyFill="1" applyBorder="1" applyAlignment="1" applyProtection="1">
      <alignment horizontal="left" vertical="center" wrapText="1"/>
      <protection hidden="1"/>
    </xf>
    <xf numFmtId="0" fontId="16" fillId="10" borderId="22" xfId="0" applyFont="1" applyFill="1" applyBorder="1" applyAlignment="1" applyProtection="1">
      <alignment horizontal="left" vertical="center" wrapText="1"/>
      <protection hidden="1"/>
    </xf>
    <xf numFmtId="14" fontId="16" fillId="2" borderId="22" xfId="0" applyNumberFormat="1" applyFont="1" applyFill="1" applyBorder="1" applyAlignment="1" applyProtection="1">
      <alignment horizontal="center" vertical="center" wrapText="1"/>
      <protection locked="0"/>
    </xf>
    <xf numFmtId="0" fontId="43" fillId="10" borderId="14" xfId="0" applyFont="1" applyFill="1" applyBorder="1" applyAlignment="1">
      <alignment horizontal="center" wrapText="1"/>
    </xf>
  </cellXfs>
  <cellStyles count="4">
    <cellStyle name="Hipervínculo" xfId="1" builtinId="8"/>
    <cellStyle name="Hipervínculo 2" xfId="2" xr:uid="{7972CF9B-4A6A-4CD0-ACF2-D8C4332A8ADD}"/>
    <cellStyle name="Normal" xfId="0" builtinId="0"/>
    <cellStyle name="Normal 9" xfId="3" xr:uid="{5FC648B6-EAE8-49B7-BFED-8800E305FA7F}"/>
  </cellStyles>
  <dxfs count="60">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border>
        <top style="thin">
          <color indexed="64"/>
        </top>
        <bottom style="medium">
          <color indexed="64"/>
        </bottom>
      </border>
    </dxf>
    <dxf>
      <font>
        <color auto="1"/>
      </font>
    </dxf>
    <dxf>
      <fill>
        <patternFill patternType="solid">
          <bgColor theme="2"/>
        </patternFill>
      </fill>
    </dxf>
    <dxf>
      <font>
        <color rgb="FF0070C0"/>
      </font>
    </dxf>
    <dxf>
      <font>
        <color rgb="FF0070C0"/>
      </font>
    </dxf>
    <dxf>
      <alignment wrapText="1"/>
    </dxf>
    <dxf>
      <alignment wrapText="1"/>
    </dxf>
    <dxf>
      <alignment horizontal="center"/>
    </dxf>
    <dxf>
      <alignment horizontal="center"/>
    </dxf>
    <dxf>
      <font>
        <sz val="9"/>
      </font>
    </dxf>
    <dxf>
      <font>
        <sz val="9"/>
      </font>
    </dxf>
    <dxf>
      <alignment wrapText="0"/>
    </dxf>
    <dxf>
      <alignment wrapText="1"/>
    </dxf>
    <dxf>
      <alignment wrapText="1"/>
    </dxf>
    <dxf>
      <font>
        <color rgb="FFFF0000"/>
      </font>
    </dxf>
    <dxf>
      <border>
        <top style="thin">
          <color theme="0" tint="-0.14996795556505021"/>
        </top>
        <horizontal style="thin">
          <color theme="0" tint="-0.14996795556505021"/>
        </horizontal>
      </border>
    </dxf>
    <dxf>
      <border>
        <top style="thin">
          <color theme="0" tint="-0.14996795556505021"/>
        </top>
        <horizontal style="thin">
          <color theme="0" tint="-0.14996795556505021"/>
        </horizontal>
      </border>
    </dxf>
    <dxf>
      <font>
        <b/>
      </font>
    </dxf>
    <dxf>
      <font>
        <b/>
      </font>
    </dxf>
    <dxf>
      <font>
        <sz val="10"/>
      </font>
    </dxf>
    <dxf>
      <font>
        <sz val="10"/>
      </font>
    </dxf>
    <dxf>
      <font>
        <sz val="10"/>
      </font>
    </dxf>
    <dxf>
      <font>
        <sz val="10"/>
      </font>
    </dxf>
    <dxf>
      <alignment horizontal="center"/>
    </dxf>
    <dxf>
      <alignment vertical="center"/>
    </dxf>
    <dxf>
      <alignment vertical="center"/>
    </dxf>
    <dxf>
      <alignment vertical="center"/>
    </dxf>
    <dxf>
      <alignment vertical="center"/>
    </dxf>
    <dxf>
      <alignment vertical="center"/>
    </dxf>
    <dxf>
      <alignment wrapText="1"/>
    </dxf>
    <dxf>
      <alignment wrapText="1"/>
    </dxf>
    <dxf>
      <alignment wrapText="1"/>
    </dxf>
    <dxf>
      <font>
        <sz val="8"/>
      </font>
    </dxf>
    <dxf>
      <font>
        <sz val="8"/>
      </font>
    </dxf>
    <dxf>
      <font>
        <sz val="8"/>
      </font>
    </dxf>
    <dxf>
      <font>
        <b val="0"/>
        <i val="0"/>
        <strike val="0"/>
        <condense val="0"/>
        <extend val="0"/>
        <outline val="0"/>
        <shadow val="0"/>
        <u val="none"/>
        <vertAlign val="baseline"/>
        <sz val="10"/>
        <color auto="1"/>
        <name val="Segoe UI Light"/>
        <family val="2"/>
        <scheme val="none"/>
      </font>
      <numFmt numFmtId="19" formatCode="dd/mm/yyyy"/>
      <alignment horizontal="center" vertical="center" textRotation="0" wrapText="1" indent="0" justifyLastLine="0" shrinkToFit="0" readingOrder="0"/>
      <border diagonalUp="0" diagonalDown="0">
        <left style="thin">
          <color theme="0" tint="-0.14990691854609822"/>
        </left>
        <right style="thin">
          <color theme="0" tint="-0.149937437055574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1"/>
        <color auto="1"/>
        <name val="Segoe UI Light"/>
        <family val="2"/>
        <scheme val="none"/>
      </font>
      <numFmt numFmtId="19" formatCode="dd/mm/yyyy"/>
      <alignment horizontal="center"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b val="0"/>
        <i val="0"/>
        <strike val="0"/>
        <condense val="0"/>
        <extend val="0"/>
        <outline val="0"/>
        <shadow val="0"/>
        <u val="none"/>
        <vertAlign val="baseline"/>
        <sz val="11"/>
        <color auto="1"/>
        <name val="Segoe UI Light"/>
        <family val="2"/>
        <scheme val="none"/>
      </font>
      <alignment horizontal="general"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b val="0"/>
        <i val="0"/>
        <strike val="0"/>
        <condense val="0"/>
        <extend val="0"/>
        <outline val="0"/>
        <shadow val="0"/>
        <u val="none"/>
        <vertAlign val="baseline"/>
        <sz val="11"/>
        <color auto="1"/>
        <name val="Segoe UI Light"/>
        <family val="2"/>
        <scheme val="none"/>
      </font>
      <numFmt numFmtId="19" formatCode="dd/mm/yyyy"/>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b val="0"/>
        <i val="0"/>
        <strike val="0"/>
        <condense val="0"/>
        <extend val="0"/>
        <outline val="0"/>
        <shadow val="0"/>
        <u val="none"/>
        <vertAlign val="baseline"/>
        <sz val="11"/>
        <color auto="1"/>
        <name val="Segoe UI Light"/>
        <family val="2"/>
        <scheme val="none"/>
      </font>
      <numFmt numFmtId="19" formatCode="dd/mm/yyyy"/>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b val="0"/>
        <i val="0"/>
        <strike val="0"/>
        <condense val="0"/>
        <extend val="0"/>
        <outline val="0"/>
        <shadow val="0"/>
        <u val="none"/>
        <vertAlign val="baseline"/>
        <sz val="11"/>
        <color auto="1"/>
        <name val="Segoe UI Light"/>
        <family val="2"/>
        <scheme val="none"/>
      </font>
      <numFmt numFmtId="164" formatCode="#,##0.00\ &quot;€&quot;"/>
      <alignment horizontal="righ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strike val="0"/>
        <outline val="0"/>
        <shadow val="0"/>
        <vertAlign val="baseline"/>
        <sz val="11"/>
        <name val="Segoe UI Light"/>
        <family val="2"/>
        <scheme val="none"/>
      </font>
      <numFmt numFmtId="164" formatCode="#,##0.00\ &quot;€&quot;"/>
      <alignment horizontal="righ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14990691854609822"/>
        </left>
        <right style="thin">
          <color theme="0" tint="-0.14990691854609822"/>
        </right>
        <top style="thin">
          <color theme="0" tint="-0.14990691854609822"/>
        </top>
        <bottom style="thin">
          <color theme="0" tint="-0.14990691854609822"/>
        </bottom>
      </border>
      <protection locked="1" hidden="1"/>
    </dxf>
    <dxf>
      <font>
        <b val="0"/>
        <i val="0"/>
        <strike val="0"/>
        <condense val="0"/>
        <extend val="0"/>
        <outline val="0"/>
        <shadow val="0"/>
        <u val="none"/>
        <vertAlign val="baseline"/>
        <sz val="11"/>
        <color auto="1"/>
        <name val="Segoe UI Light"/>
        <family val="2"/>
        <scheme val="none"/>
      </font>
      <alignment horizontal="lef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1" hidden="1"/>
    </dxf>
    <dxf>
      <font>
        <b val="0"/>
        <i val="0"/>
        <strike val="0"/>
        <condense val="0"/>
        <extend val="0"/>
        <outline val="0"/>
        <shadow val="0"/>
        <u val="none"/>
        <vertAlign val="baseline"/>
        <sz val="11"/>
        <color auto="1"/>
        <name val="Segoe UI Light"/>
        <family val="2"/>
        <scheme val="none"/>
      </font>
      <numFmt numFmtId="19" formatCode="dd/mm/yyyy"/>
      <alignment horizontal="lef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protection locked="0" hidden="0"/>
    </dxf>
    <dxf>
      <font>
        <b val="0"/>
        <i val="0"/>
        <strike val="0"/>
        <condense val="0"/>
        <extend val="0"/>
        <outline val="0"/>
        <shadow val="0"/>
        <u val="none"/>
        <vertAlign val="baseline"/>
        <sz val="11"/>
        <color auto="1"/>
        <name val="Segoe UI Light"/>
        <family val="2"/>
        <scheme val="none"/>
      </font>
      <alignment horizontal="lef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1"/>
        <color auto="1"/>
        <name val="Segoe UI Light"/>
        <family val="2"/>
        <scheme val="none"/>
      </font>
      <alignment horizontal="lef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ertAlign val="baseline"/>
        <sz val="9"/>
        <color theme="10"/>
        <name val="Segoe UI Light"/>
        <family val="2"/>
        <scheme val="none"/>
      </font>
      <alignment horizontal="left"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1"/>
        <color auto="1"/>
        <name val="Segoe UI Light"/>
        <family val="2"/>
        <scheme val="none"/>
      </font>
      <alignment horizontal="general" vertical="center" textRotation="0" wrapText="1" indent="0" justifyLastLine="0" shrinkToFit="0" readingOrder="0"/>
      <border diagonalUp="0" diagonalDown="0">
        <left style="thin">
          <color theme="0" tint="-0.149906918546098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strike val="0"/>
        <outline val="0"/>
        <shadow val="0"/>
        <vertAlign val="baseline"/>
        <sz val="11"/>
        <name val="Segoe UI Light"/>
        <family val="2"/>
        <scheme val="none"/>
      </font>
      <alignment vertical="center" textRotation="0" indent="0" justifyLastLine="0" shrinkToFit="0" readingOrder="0"/>
      <border diagonalUp="0" diagonalDown="0">
        <left style="thin">
          <color theme="0" tint="-0.14993743705557422"/>
        </left>
        <right style="thin">
          <color theme="0" tint="-0.14990691854609822"/>
        </right>
        <top style="thin">
          <color theme="0" tint="-0.14990691854609822"/>
        </top>
        <bottom style="thin">
          <color theme="0" tint="-0.14990691854609822"/>
        </bottom>
        <vertical style="thin">
          <color theme="0" tint="-0.14990691854609822"/>
        </vertical>
        <horizontal style="thin">
          <color theme="0" tint="-0.14990691854609822"/>
        </horizontal>
      </border>
    </dxf>
    <dxf>
      <font>
        <b val="0"/>
        <i val="0"/>
        <strike val="0"/>
        <condense val="0"/>
        <extend val="0"/>
        <outline val="0"/>
        <shadow val="0"/>
        <u val="none"/>
        <vertAlign val="baseline"/>
        <sz val="1"/>
        <color theme="0"/>
        <name val="Segoe UI Light"/>
        <family val="2"/>
        <scheme val="none"/>
      </font>
      <numFmt numFmtId="0" formatCode="General"/>
      <fill>
        <patternFill>
          <fgColor indexed="64"/>
          <bgColor theme="0"/>
        </patternFill>
      </fill>
      <alignment horizontal="center" vertical="center" textRotation="0" wrapText="0" indent="0" justifyLastLine="0" shrinkToFit="0" readingOrder="0"/>
      <border outline="0">
        <right style="thin">
          <color theme="0" tint="-0.14993743705557422"/>
        </right>
      </border>
    </dxf>
    <dxf>
      <font>
        <b val="0"/>
        <i val="0"/>
        <strike val="0"/>
        <condense val="0"/>
        <extend val="0"/>
        <outline val="0"/>
        <shadow val="0"/>
        <u val="none"/>
        <vertAlign val="baseline"/>
        <sz val="1"/>
        <color theme="0"/>
        <name val="Segoe UI Light"/>
        <family val="2"/>
        <scheme val="none"/>
      </font>
      <numFmt numFmtId="0" formatCode="General"/>
      <fill>
        <patternFill>
          <fgColor indexed="64"/>
          <bgColor theme="0"/>
        </patternFill>
      </fill>
      <alignment horizontal="center" vertical="center" textRotation="0" wrapText="0" indent="0" justifyLastLine="0" shrinkToFit="0" readingOrder="0"/>
    </dxf>
    <dxf>
      <border outline="0">
        <right style="thin">
          <color theme="0" tint="-0.14996795556505021"/>
        </right>
        <top style="thin">
          <color theme="0" tint="-0.14996795556505021"/>
        </top>
      </border>
    </dxf>
    <dxf>
      <font>
        <strike val="0"/>
        <outline val="0"/>
        <shadow val="0"/>
        <vertAlign val="baseline"/>
        <sz val="11"/>
        <name val="Segoe UI Light"/>
        <family val="2"/>
        <scheme val="none"/>
      </font>
      <alignment vertical="center" textRotation="0" indent="0" justifyLastLine="0" shrinkToFit="0" readingOrder="0"/>
    </dxf>
    <dxf>
      <border outline="0">
        <bottom style="thin">
          <color theme="0" tint="-0.14996795556505021"/>
        </bottom>
      </border>
    </dxf>
    <dxf>
      <font>
        <b/>
        <i val="0"/>
        <strike val="0"/>
        <condense val="0"/>
        <extend val="0"/>
        <outline val="0"/>
        <shadow val="0"/>
        <u val="none"/>
        <vertAlign val="baseline"/>
        <sz val="8"/>
        <color indexed="8"/>
        <name val="Segoe UI Light"/>
        <family val="2"/>
        <scheme val="none"/>
      </font>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s>
  <tableStyles count="0" defaultTableStyle="TableStyleMedium2" defaultPivotStyle="PivotStyleLight16"/>
  <colors>
    <mruColors>
      <color rgb="FFC642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1067435</xdr:colOff>
      <xdr:row>0</xdr:row>
      <xdr:rowOff>4927</xdr:rowOff>
    </xdr:from>
    <xdr:to>
      <xdr:col>17</xdr:col>
      <xdr:colOff>120380</xdr:colOff>
      <xdr:row>3</xdr:row>
      <xdr:rowOff>22181</xdr:rowOff>
    </xdr:to>
    <xdr:pic>
      <xdr:nvPicPr>
        <xdr:cNvPr id="3" name="Imagen 2">
          <a:extLst>
            <a:ext uri="{FF2B5EF4-FFF2-40B4-BE49-F238E27FC236}">
              <a16:creationId xmlns:a16="http://schemas.microsoft.com/office/drawing/2014/main" id="{6CB63A61-4141-4956-A2AA-6440075D1D8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13" t="18902" b="22274"/>
        <a:stretch/>
      </xdr:blipFill>
      <xdr:spPr>
        <a:xfrm>
          <a:off x="14750778" y="4927"/>
          <a:ext cx="8011888" cy="82279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ena Pedraza" refreshedDate="45308.438379861109" createdVersion="8" refreshedVersion="8" minRefreshableVersion="3" recordCount="87" xr:uid="{5CC014F7-22BD-4D9D-97AC-5147A67A753A}">
  <cacheSource type="worksheet">
    <worksheetSource name="Tabla1"/>
  </cacheSource>
  <cacheFields count="19">
    <cacheField name="DG" numFmtId="0">
      <sharedItems containsBlank="1"/>
    </cacheField>
    <cacheField name="P" numFmtId="0">
      <sharedItems/>
    </cacheField>
    <cacheField name="Nº" numFmtId="0">
      <sharedItems containsSemiMixedTypes="0" containsString="0" containsNumber="1" containsInteger="1" minValue="0" maxValue="86"/>
    </cacheField>
    <cacheField name="Título Programa" numFmtId="0">
      <sharedItems containsBlank="1"/>
    </cacheField>
    <cacheField name="Título Convocatoria" numFmtId="0">
      <sharedItems containsBlank="1" count="16">
        <s v="máximo 150 caracteres"/>
        <s v="Subvenciones a entidades privadas de iniciativa social para programas destinados a la atención de las personas con discapacidad. Convocatoria 2025"/>
        <s v="Ayudas para la contratación de doctores en centros públicos de investigación y empresas, dentro de medidas para el retorno y la retención del talento"/>
        <s v="Ayudas para el asesoramiento y tutorización a personas emprendedoras."/>
        <s v="Ayudas de apoyo a la creación y al empleo en cooperativas y sociedades laborales"/>
        <s v="Ayudas para el establecimiento  de personas desempleadas como trabajadoras autónomas"/>
        <s v="Ayudas para la formalización de contratos de formación en alternancia"/>
        <s v="11ª Oferta formativa específica de Garantía Juvenil-Programas de Segunda Oportunidad "/>
        <s v="Incentivos económicos 2024"/>
        <s v="Subvenciones para el fomento del empleo estable y de calidad. Contratación indefinida."/>
        <s v="Planes Sociales de Empleo para la contratación de personas en situación o riesgo de exclusión"/>
        <s v="Incentivos a la contratación indefinida en el marco del Programa Cheque Transición"/>
        <s v="DECRETO JOVEN - Contratos formativos para la obtención de la práctica profesional y contratos de relevo"/>
        <s v="Resolución de 14/11/2023, de la DG de Acción Social por la que se convocan Subvenciones de Inclusión Social 2024"/>
        <s v="Resolución de 14/11/2023, de la DG de Acción Social por la que se convocan Subvenciones de Inclusión Social 2025"/>
        <m/>
      </sharedItems>
    </cacheField>
    <cacheField name="Descripción Convocatoria" numFmtId="0">
      <sharedItems containsBlank="1" longText="1"/>
    </cacheField>
    <cacheField name="URL publicación / información" numFmtId="0">
      <sharedItems containsBlank="1"/>
    </cacheField>
    <cacheField name="Entidad convocante" numFmtId="0">
      <sharedItems containsBlank="1" count="11">
        <s v="Menú desplegable"/>
        <s v="DG de Discapacidad"/>
        <s v="Agencia de Investigación e Innovación CLM"/>
        <s v="DG de Autónomos, Trabajo y Economía Social"/>
        <s v="DG de Formación Profesional para el ámbito laboral"/>
        <s v="DG de Innovación Educativa y Centros"/>
        <s v="DG de Empleo "/>
        <s v="DG de Acción Social"/>
        <m/>
        <s v="DG de Inclusión Educativa y Programas" u="1"/>
        <s v="Instituto de la Mujer " u="1"/>
      </sharedItems>
    </cacheField>
    <cacheField name="Prioridad" numFmtId="0">
      <sharedItems containsBlank="1" count="6">
        <s v="Menú desplegable"/>
        <s v="Prioridad 2. Inclusión Social y lucha contra la pobreza"/>
        <s v="Prioridad 1. Empleo, adaptabilidad, emprendimiento y economía social"/>
        <s v="Prioridad 5. Empleo juvenil"/>
        <m/>
        <s v="Prioridad 3. Educación y formación " u="1"/>
      </sharedItems>
    </cacheField>
    <cacheField name="Objetivo político" numFmtId="0">
      <sharedItems containsBlank="1"/>
    </cacheField>
    <cacheField name="Objetivo específico" numFmtId="0">
      <sharedItems containsBlank="1" count="6">
        <s v="Menú desplegable"/>
        <s v="4. h) Inclusión activa para los grupos desfavorecidos."/>
        <s v="4. a) Mejorar el acceso al empleo de los demandantes de empleo."/>
        <s v="4. c) Participación de género en el mercado de trabajo, y equilibrio entre la vida laboral y la familiar. "/>
        <s v="4. f) promover la igualdad de acceso a una educación y una formación de calidad e inclusivas."/>
        <m/>
      </sharedItems>
    </cacheField>
    <cacheField name="Código OE" numFmtId="0">
      <sharedItems containsBlank="1"/>
    </cacheField>
    <cacheField name="Importe coste total convocatoria " numFmtId="164">
      <sharedItems containsBlank="1" containsMixedTypes="1" containsNumber="1" containsInteger="1" minValue="40000" maxValue="65372030"/>
    </cacheField>
    <cacheField name="Importe total de la ayuda" numFmtId="164">
      <sharedItems containsMixedTypes="1" containsNumber="1" minValue="34000" maxValue="55566225.5"/>
    </cacheField>
    <cacheField name="Fecha Inicio" numFmtId="14">
      <sharedItems containsDate="1" containsBlank="1" containsMixedTypes="1" minDate="2024-01-01T00:00:00" maxDate="2025-01-02T00:00:00"/>
    </cacheField>
    <cacheField name="Fecha Finalización " numFmtId="0">
      <sharedItems containsDate="1" containsBlank="1" containsMixedTypes="1" minDate="2024-07-12T00:00:00" maxDate="2026-04-01T00:00:00"/>
    </cacheField>
    <cacheField name="Tipo de solicitantes admisibles" numFmtId="0">
      <sharedItems containsBlank="1"/>
    </cacheField>
    <cacheField name="Zona geográfica " numFmtId="0">
      <sharedItems containsBlank="1"/>
    </cacheField>
    <cacheField name="Fecha Actualización" numFmtId="14">
      <sharedItems containsDate="1" containsBlank="1" containsMixedTypes="1" minDate="2024-01-11T00:00:00" maxDate="2024-01-18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m/>
    <s v=""/>
    <n v="0"/>
    <s v="Menú desplegable"/>
    <x v="0"/>
    <s v="máximo 1000 caracteres"/>
    <s v="150 caracteres"/>
    <x v="0"/>
    <x v="0"/>
    <s v="Menú desplegable"/>
    <x v="0"/>
    <m/>
    <s v="Euros"/>
    <s v="Euros"/>
    <s v="DD/MM/AAAA"/>
    <s v="DD/MM/AAAA"/>
    <s v="Lista de valores separados por comas. 150 caracteres"/>
    <s v="Menú desplegable"/>
    <s v="DD/MM/AAAA"/>
  </r>
  <r>
    <s v="DGD"/>
    <s v="P2_"/>
    <n v="1"/>
    <s v="FSE+ C.A. Castilla-La Mancha"/>
    <x v="1"/>
    <s v="Convocatoria dirigida a subvencionar servicios destinados a dar a apoyo a las personas con discapacidad, incrementando su calidad de vida.Los recursos subvencionados van dirigidos a potenciar las capacidades de las personas con discapacidad y a fomentar su vida independiente."/>
    <s v="https://www.jccm.es/sede/tramite/M65"/>
    <x v="1"/>
    <x v="1"/>
    <s v="OP4. Una Europa más social e inclusiva, por medio de la aplicación del pilar europeo de derechos sociales"/>
    <x v="1"/>
    <s v="ESO4.8"/>
    <n v="2500000"/>
    <n v="2125000"/>
    <d v="2025-01-01T00:00:00"/>
    <d v="2025-12-31T00:00:00"/>
    <s v="Entidades privadas de iniciativa social del ámbito de la discapacidad "/>
    <s v="ES42"/>
    <d v="2024-01-11T00:00:00"/>
  </r>
  <r>
    <s v="AII"/>
    <s v="P1_"/>
    <n v="2"/>
    <s v="FSE+ C.A. Castilla-La Mancha"/>
    <x v="2"/>
    <s v="Las ayudas postdoctorales dirigidas a personal docente e investigador fomentarán su formación y perfeccionamiento, mediante la realización de actividades o proyectos de investigación que permitan perfeccionar su experiencia científica."/>
    <s v="https://www.educa.jccm.es/idiuniv/es/investigacion/convocatorias-ayudas-rrhh-investigacion/ayudas-postdoctorales"/>
    <x v="2"/>
    <x v="2"/>
    <s v="OP4. Una Europa más social e inclusiva, por medio de la aplicación del pilar europeo de derechos sociales"/>
    <x v="2"/>
    <s v="ESO4.1"/>
    <n v="1815995"/>
    <n v="1543595.75"/>
    <s v="4T 2024"/>
    <s v="1T 2025"/>
    <s v="Universidades Públicas, empresas, centros tecnológicos de ámbito regional, entidades públicas de investigación."/>
    <s v="ES42"/>
    <d v="2024-01-12T00:00:00"/>
  </r>
  <r>
    <s v="DGATES"/>
    <s v="P1_"/>
    <n v="3"/>
    <s v="FSE+ C.A. Castilla-La Mancha"/>
    <x v="3"/>
    <s v="Ayudas para el asesoramiento y tutorización a personas emprendedoras"/>
    <s v="https://adelante-empresas.castillalamancha.es/adelante/ayudas-al-asesoramiento-y-la-tutorizacion "/>
    <x v="3"/>
    <x v="2"/>
    <s v="OP4. Una Europa más social e inclusiva, por medio de la aplicación del pilar europeo de derechos sociales"/>
    <x v="2"/>
    <s v="ESO4.1"/>
    <n v="357000"/>
    <n v="303450"/>
    <s v="1T2024"/>
    <s v="4T2024"/>
    <s v="Entidades sin ánimo de lucro "/>
    <s v="ES42"/>
    <d v="2024-01-11T00:00:00"/>
  </r>
  <r>
    <s v="DGATES"/>
    <s v="P1_"/>
    <n v="4"/>
    <s v="FSE+ C.A. Castilla-La Mancha"/>
    <x v="4"/>
    <s v="Línea 1: subvención para la constitución de las cooperativas y sociedades laborales"/>
    <s v="Consejería de Economía, Empresas y Empleo | Gobierno de Castilla-La Mancha (castillalamancha.es)"/>
    <x v="3"/>
    <x v="2"/>
    <s v="OP4. Una Europa más social e inclusiva, por medio de la aplicación del pilar europeo de derechos sociales"/>
    <x v="2"/>
    <s v="ESO4.1"/>
    <n v="40000"/>
    <n v="34000"/>
    <s v="2T2024"/>
    <s v="3T2024"/>
    <s v="Cooperativas y sociedades laborales que ejerzan una actividad económica en Castilla-La Mancha."/>
    <s v="ES42"/>
    <d v="2024-01-11T00:00:00"/>
  </r>
  <r>
    <s v="DGATES"/>
    <s v="P1_"/>
    <n v="5"/>
    <s v="FSE+ C.A. Castilla-La Mancha"/>
    <x v="4"/>
    <s v="Línea 2: subvención a la incorporación de personas socias trabajadoras o de trabajo"/>
    <s v="Consejería de Economía, Empresas y Empleo | Gobierno de Castilla-La Mancha (castillalamancha.es)"/>
    <x v="3"/>
    <x v="2"/>
    <s v="OP4. Una Europa más social e inclusiva, por medio de la aplicación del pilar europeo de derechos sociales"/>
    <x v="2"/>
    <s v="ESO4.1"/>
    <n v="475000"/>
    <n v="403750"/>
    <s v="2T2024"/>
    <s v="3T2024"/>
    <s v="Cooperativas y sociedades laborales que ejerzan una actividad económica en Castilla-La Mancha."/>
    <s v="ES42"/>
    <d v="2024-01-11T00:00:00"/>
  </r>
  <r>
    <s v="DGATES"/>
    <s v="P1_"/>
    <n v="6"/>
    <s v="FSE+ C.A. Castilla-La Mancha"/>
    <x v="5"/>
    <s v="Línea 1. Subvenciones para el establecimiento de personas desempleadas como trabajadoras autónomas"/>
    <s v="https://empleoyformacion.castillalamancha.es/ciudadania/emprendimiento/ayudas-autonomos"/>
    <x v="3"/>
    <x v="2"/>
    <s v="OP4. Una Europa más social e inclusiva, por medio de la aplicación del pilar europeo de derechos sociales"/>
    <x v="3"/>
    <s v="ESO4.3"/>
    <n v="3500000"/>
    <n v="2975000"/>
    <s v="2T2024"/>
    <s v="4T2024"/>
    <s v="Personas físicas estabecidas como personas trabajadoras autónomas"/>
    <s v="ES42"/>
    <d v="2024-01-11T00:00:00"/>
  </r>
  <r>
    <s v="DGFPL"/>
    <s v="P5_"/>
    <n v="7"/>
    <s v="FSE+ C.A. Castilla-La Mancha"/>
    <x v="6"/>
    <s v="Línea xxx: Ayudas para la formalización de contratos de formación en alternancia"/>
    <s v="https://www.castillalamancha.es/gobierno/economiaempresasyempleo/estructura/dgeformacion/actuacionesorganismo"/>
    <x v="4"/>
    <x v="3"/>
    <s v="OP4. Una Europa más social e inclusiva, por medio de la aplicación del pilar europeo de derechos sociales"/>
    <x v="2"/>
    <s v="ESO4.1"/>
    <n v="1600000"/>
    <n v="1360000"/>
    <s v="3T y 4T 2024"/>
    <s v="3T y 4T 2024"/>
    <s v="Persona jóvenes inscritas en Garantía Juvenil"/>
    <s v="ES42"/>
    <d v="2024-01-15T00:00:00"/>
  </r>
  <r>
    <s v="DGIEC"/>
    <s v="P5_"/>
    <n v="8"/>
    <s v="FSE+ C.A. Castilla-La Mancha"/>
    <x v="7"/>
    <s v="Programa de formación donde se ofertan actividades formativoas en centros de educación públicos, dirigidas a personas jóvenes que carecen de estudios básicos o de Bachillerato o FP, que se encuentran en situación de más vulnerabilidad por falta de cualificaciones, así como a los que, disponiendo de alguno de estos estudios y estando en situación de desempleo, necesitan actualizar y mejorar sus capacidades y competencias personales y profesionales."/>
    <s v="https://www.educa.jccm.es/es/fse2127/cursos-ayudas-fse"/>
    <x v="5"/>
    <x v="3"/>
    <s v="OP4. Una Europa más social e inclusiva, por medio de la aplicación del pilar europeo de derechos sociales"/>
    <x v="4"/>
    <s v="ESO4.6"/>
    <n v="3000000"/>
    <n v="2550000"/>
    <d v="2024-06-03T00:00:00"/>
    <d v="2024-07-12T00:00:00"/>
    <s v="Centro educativos públicos de Castilla - La Mancha."/>
    <s v="ES42"/>
    <d v="2024-01-16T00:00:00"/>
  </r>
  <r>
    <s v="DGIEC"/>
    <s v="P5_"/>
    <n v="9"/>
    <s v="FSE+ C.A. Castilla-La Mancha"/>
    <x v="8"/>
    <s v="Ayudas económicas de formación para alumnado de los programas de Segunda Oportunidad. Convocatoria 2024.  "/>
    <s v="https://www.educa.jccm.es/es/fse2127/cursos-ayudas-fse"/>
    <x v="5"/>
    <x v="3"/>
    <s v="OP4. Una Europa más social e inclusiva, por medio de la aplicación del pilar europeo de derechos sociales"/>
    <x v="4"/>
    <s v="ESO4.6"/>
    <n v="300000"/>
    <n v="255000"/>
    <d v="2024-09-02T00:00:00"/>
    <d v="2024-10-03T00:00:00"/>
    <s v="Alumnado participante en cualquiera de las acciones formativas específicas de Garantía Juvenil autorizadas para el curso 2023-2024.  "/>
    <s v="ES42"/>
    <d v="2024-01-16T00:00:00"/>
  </r>
  <r>
    <s v="DGE"/>
    <s v="P1_"/>
    <n v="10"/>
    <s v="FSE+ C.A. Castilla-La Mancha"/>
    <x v="9"/>
    <s v="Concesión directa de subvenciones destinadas a favorecer la contratación laboral indefinida y la conversión de los contratos indefinidos de jornada parcial a jornada completa, de los colectivos más vulnerables y con mayor tasa de desempleo."/>
    <s v="https://docm.jccm.es/docm/descargarArchivo.do?ruta=2022/10/18/pdf/2022_9571.pdf&amp;tipo=rutaDocm"/>
    <x v="6"/>
    <x v="2"/>
    <s v="OP4. Una Europa más social e inclusiva, por medio de la aplicación del pilar europeo de derechos sociales"/>
    <x v="2"/>
    <s v="ESO4.1"/>
    <n v="3200000"/>
    <n v="2720000"/>
    <d v="2024-04-01T00:00:00"/>
    <d v="2024-11-30T00:00:00"/>
    <s v="Empresas, los autónomos, las sociedades laborales o cooperativas, las comunidades de bienes, las sociedades civiles y las entidades sin ánimo de lucro"/>
    <s v="ES42"/>
    <m/>
  </r>
  <r>
    <s v="DGE"/>
    <s v="P1_"/>
    <n v="11"/>
    <s v="FSE+ C.A. Castilla-La Mancha"/>
    <x v="10"/>
    <s v="Concesión de subvenciones para la puesta en marcha del programa de apoyo activo al empleo, que combine la contratación de las personas desempleadas pertenecientes a colectivos vulnerables y en situación de exclusión social por parte de las entidades locales y de las empresas de Castilla-La Mancha, con actuaciones de orientación y formación para el empleo."/>
    <s v="https://docm.jccm.es/docm/descargarArchivo.do?ruta=2023/10/19/pdf/2023_8776.pdf&amp;tipo=rutaDocm"/>
    <x v="6"/>
    <x v="2"/>
    <s v="OP4. Una Europa más social e inclusiva, por medio de la aplicación del pilar europeo de derechos sociales"/>
    <x v="2"/>
    <s v="ESO4.1"/>
    <n v="65372030"/>
    <n v="55566225.5"/>
    <d v="2024-06-01T00:00:00"/>
    <d v="2026-03-31T00:00:00"/>
    <s v="EELL de CLM._x000a_Cheque Empleo: Empresas, ESAL, Autónomos/as, Sociedades laborales o Cooperativas y CB. "/>
    <s v="ES42"/>
    <m/>
  </r>
  <r>
    <s v="DGE"/>
    <s v="P1_"/>
    <n v="12"/>
    <s v="FSE+ C.A. Castilla-La Mancha"/>
    <x v="11"/>
    <s v="Concesión de subveciones por la realización de contratos formativos para la obtención de la práctica profesional adecuada al nivel de estudios y los contratos con carácter indefinido (excepto los contratos fijos-discontinuos) realizados con personas_x000a_titulares del cheque empleo."/>
    <s v="https://docm.jccm.es/docm/descargarArchivo.do?ruta=2023/10/19/pdf/2023_8776.pdf&amp;tipo=rutaDocm"/>
    <x v="6"/>
    <x v="2"/>
    <s v="OP4. Una Europa más social e inclusiva, por medio de la aplicación del pilar europeo de derechos sociales"/>
    <x v="2"/>
    <s v="ESO4.1"/>
    <n v="1000000"/>
    <n v="850000"/>
    <d v="2024-06-01T00:00:00"/>
    <d v="2026-03-31T00:00:00"/>
    <s v="Empresas, ESAL, Autónomos/as, Sociedades laborales o Cooperativas y CB. "/>
    <s v="ES42"/>
    <m/>
  </r>
  <r>
    <s v="DGE"/>
    <s v="P5_"/>
    <n v="13"/>
    <s v="FSE+ C.A. Castilla-La Mancha"/>
    <x v="12"/>
    <s v="Concesión directa de las subvenciones que tienen por finalidad facilitar el acceso a un primer empleo de calidad a personas desempleadas de CLM mediante la realización de contratos formativos y de relevo y sus transformaciones en contratación indefinida."/>
    <s v="https://docm.jccm.es/docm/descargarArchivo.do?ruta=2022/09/20/pdf/2022_8538.pdf&amp;tipo=rutaDocm"/>
    <x v="6"/>
    <x v="3"/>
    <s v="OP4. Una Europa más social e inclusiva, por medio de la aplicación del pilar europeo de derechos sociales"/>
    <x v="2"/>
    <s v="ESO4.1"/>
    <n v="2450000"/>
    <n v="2082500"/>
    <d v="2024-04-01T00:00:00"/>
    <d v="2024-09-30T00:00:00"/>
    <s v="Empresas, sociedades laborales o cooperativas, las comunidades de bienes, las sociedades civiles y ESAL."/>
    <s v="ES42"/>
    <m/>
  </r>
  <r>
    <s v="DGAS"/>
    <s v="P2_"/>
    <n v="14"/>
    <s v="FSE+ C.A. Castilla-La Mancha"/>
    <x v="13"/>
    <s v="Subvenciones destinadas a entidades  para la realización de proyectos que tengan como finalidad la atención de situaciones de riesgo o exclusión social._x000a_"/>
    <s v="https://www.castillalamancha.es/tema/bienestar-social/acci%C3%B3n-social"/>
    <x v="7"/>
    <x v="1"/>
    <s v="OP4. Una Europa más social e inclusiva, por medio de la aplicación del pilar europeo de derechos sociales"/>
    <x v="1"/>
    <s v="ESO4.8"/>
    <n v="5338080"/>
    <n v="4537368"/>
    <d v="2024-01-01T00:00:00"/>
    <d v="2024-12-31T00:00:00"/>
    <s v="Entidades no lucrativas y agrupaciones de éstas. Entidades privadas de iniciativa social; Universidades; Instituciones científicas"/>
    <s v="ES42"/>
    <d v="2024-01-17T00:00:00"/>
  </r>
  <r>
    <s v="DGAS"/>
    <e v="#N/A"/>
    <n v="15"/>
    <s v="FSE+ C.A. Castilla-La Mancha"/>
    <x v="14"/>
    <s v="Subvenciones destinadas a entidades  para la realización de proyectos que tengan como finalidad la atención de situaciones de riesgo o exclusión social._x000a_"/>
    <m/>
    <x v="7"/>
    <x v="4"/>
    <m/>
    <x v="5"/>
    <s v=""/>
    <m/>
    <s v=""/>
    <m/>
    <m/>
    <s v="Entidades no lucrativas y agrupaciones de éstas. Entidades privadas de iniciativa social; Universidades; Instituciones científicas"/>
    <m/>
    <m/>
  </r>
  <r>
    <e v="#N/A"/>
    <e v="#N/A"/>
    <n v="16"/>
    <m/>
    <x v="15"/>
    <m/>
    <m/>
    <x v="8"/>
    <x v="4"/>
    <m/>
    <x v="5"/>
    <s v=""/>
    <m/>
    <s v=""/>
    <m/>
    <m/>
    <m/>
    <m/>
    <m/>
  </r>
  <r>
    <e v="#N/A"/>
    <e v="#N/A"/>
    <n v="17"/>
    <m/>
    <x v="15"/>
    <m/>
    <m/>
    <x v="8"/>
    <x v="4"/>
    <m/>
    <x v="5"/>
    <s v=""/>
    <m/>
    <s v=""/>
    <m/>
    <m/>
    <m/>
    <m/>
    <m/>
  </r>
  <r>
    <e v="#N/A"/>
    <e v="#N/A"/>
    <n v="18"/>
    <m/>
    <x v="15"/>
    <m/>
    <m/>
    <x v="8"/>
    <x v="4"/>
    <m/>
    <x v="5"/>
    <s v=""/>
    <m/>
    <s v=""/>
    <m/>
    <m/>
    <m/>
    <m/>
    <m/>
  </r>
  <r>
    <e v="#N/A"/>
    <e v="#N/A"/>
    <n v="19"/>
    <m/>
    <x v="15"/>
    <m/>
    <m/>
    <x v="8"/>
    <x v="4"/>
    <m/>
    <x v="5"/>
    <s v=""/>
    <m/>
    <s v=""/>
    <m/>
    <m/>
    <m/>
    <m/>
    <m/>
  </r>
  <r>
    <e v="#N/A"/>
    <e v="#N/A"/>
    <n v="20"/>
    <m/>
    <x v="15"/>
    <m/>
    <m/>
    <x v="8"/>
    <x v="4"/>
    <m/>
    <x v="5"/>
    <s v=""/>
    <m/>
    <s v=""/>
    <m/>
    <m/>
    <m/>
    <m/>
    <m/>
  </r>
  <r>
    <e v="#N/A"/>
    <e v="#N/A"/>
    <n v="21"/>
    <m/>
    <x v="15"/>
    <m/>
    <m/>
    <x v="8"/>
    <x v="4"/>
    <m/>
    <x v="5"/>
    <s v=""/>
    <m/>
    <s v=""/>
    <m/>
    <m/>
    <m/>
    <m/>
    <m/>
  </r>
  <r>
    <e v="#N/A"/>
    <e v="#N/A"/>
    <n v="22"/>
    <m/>
    <x v="15"/>
    <m/>
    <m/>
    <x v="8"/>
    <x v="4"/>
    <m/>
    <x v="5"/>
    <s v=""/>
    <m/>
    <s v=""/>
    <m/>
    <m/>
    <m/>
    <m/>
    <m/>
  </r>
  <r>
    <e v="#N/A"/>
    <e v="#N/A"/>
    <n v="23"/>
    <m/>
    <x v="15"/>
    <m/>
    <m/>
    <x v="8"/>
    <x v="4"/>
    <m/>
    <x v="5"/>
    <s v=""/>
    <m/>
    <s v=""/>
    <m/>
    <m/>
    <m/>
    <m/>
    <m/>
  </r>
  <r>
    <e v="#N/A"/>
    <e v="#N/A"/>
    <n v="24"/>
    <m/>
    <x v="15"/>
    <m/>
    <m/>
    <x v="8"/>
    <x v="4"/>
    <m/>
    <x v="5"/>
    <s v=""/>
    <m/>
    <s v=""/>
    <m/>
    <m/>
    <m/>
    <m/>
    <m/>
  </r>
  <r>
    <e v="#N/A"/>
    <e v="#N/A"/>
    <n v="25"/>
    <m/>
    <x v="15"/>
    <m/>
    <m/>
    <x v="8"/>
    <x v="4"/>
    <m/>
    <x v="5"/>
    <s v=""/>
    <m/>
    <s v=""/>
    <m/>
    <m/>
    <m/>
    <m/>
    <m/>
  </r>
  <r>
    <e v="#N/A"/>
    <e v="#N/A"/>
    <n v="26"/>
    <m/>
    <x v="15"/>
    <m/>
    <m/>
    <x v="8"/>
    <x v="4"/>
    <m/>
    <x v="5"/>
    <s v=""/>
    <m/>
    <s v=""/>
    <m/>
    <m/>
    <m/>
    <m/>
    <m/>
  </r>
  <r>
    <e v="#N/A"/>
    <e v="#N/A"/>
    <n v="27"/>
    <m/>
    <x v="15"/>
    <m/>
    <m/>
    <x v="8"/>
    <x v="4"/>
    <m/>
    <x v="5"/>
    <s v=""/>
    <m/>
    <s v=""/>
    <m/>
    <m/>
    <m/>
    <m/>
    <m/>
  </r>
  <r>
    <e v="#N/A"/>
    <e v="#N/A"/>
    <n v="28"/>
    <m/>
    <x v="15"/>
    <m/>
    <m/>
    <x v="8"/>
    <x v="4"/>
    <m/>
    <x v="5"/>
    <s v=""/>
    <m/>
    <s v=""/>
    <m/>
    <m/>
    <m/>
    <m/>
    <m/>
  </r>
  <r>
    <e v="#N/A"/>
    <e v="#N/A"/>
    <n v="29"/>
    <m/>
    <x v="15"/>
    <m/>
    <m/>
    <x v="8"/>
    <x v="4"/>
    <m/>
    <x v="5"/>
    <s v=""/>
    <m/>
    <s v=""/>
    <m/>
    <m/>
    <m/>
    <m/>
    <m/>
  </r>
  <r>
    <e v="#N/A"/>
    <e v="#N/A"/>
    <n v="30"/>
    <m/>
    <x v="15"/>
    <m/>
    <m/>
    <x v="8"/>
    <x v="4"/>
    <m/>
    <x v="5"/>
    <s v=""/>
    <m/>
    <s v=""/>
    <m/>
    <m/>
    <m/>
    <m/>
    <m/>
  </r>
  <r>
    <e v="#N/A"/>
    <e v="#N/A"/>
    <n v="31"/>
    <m/>
    <x v="15"/>
    <m/>
    <m/>
    <x v="8"/>
    <x v="4"/>
    <m/>
    <x v="5"/>
    <s v=""/>
    <m/>
    <s v=""/>
    <m/>
    <m/>
    <m/>
    <m/>
    <m/>
  </r>
  <r>
    <e v="#N/A"/>
    <e v="#N/A"/>
    <n v="32"/>
    <m/>
    <x v="15"/>
    <m/>
    <m/>
    <x v="8"/>
    <x v="4"/>
    <m/>
    <x v="5"/>
    <s v=""/>
    <m/>
    <s v=""/>
    <m/>
    <m/>
    <m/>
    <m/>
    <m/>
  </r>
  <r>
    <e v="#N/A"/>
    <e v="#N/A"/>
    <n v="33"/>
    <m/>
    <x v="15"/>
    <m/>
    <m/>
    <x v="8"/>
    <x v="4"/>
    <m/>
    <x v="5"/>
    <s v=""/>
    <m/>
    <s v=""/>
    <m/>
    <m/>
    <m/>
    <m/>
    <m/>
  </r>
  <r>
    <e v="#N/A"/>
    <e v="#N/A"/>
    <n v="34"/>
    <m/>
    <x v="15"/>
    <m/>
    <m/>
    <x v="8"/>
    <x v="4"/>
    <m/>
    <x v="5"/>
    <s v=""/>
    <m/>
    <s v=""/>
    <m/>
    <m/>
    <m/>
    <m/>
    <m/>
  </r>
  <r>
    <e v="#N/A"/>
    <e v="#N/A"/>
    <n v="35"/>
    <m/>
    <x v="15"/>
    <m/>
    <m/>
    <x v="8"/>
    <x v="4"/>
    <m/>
    <x v="5"/>
    <s v=""/>
    <m/>
    <s v=""/>
    <m/>
    <m/>
    <m/>
    <m/>
    <m/>
  </r>
  <r>
    <e v="#N/A"/>
    <e v="#N/A"/>
    <n v="36"/>
    <m/>
    <x v="15"/>
    <m/>
    <m/>
    <x v="8"/>
    <x v="4"/>
    <m/>
    <x v="5"/>
    <s v=""/>
    <m/>
    <s v=""/>
    <m/>
    <m/>
    <m/>
    <m/>
    <m/>
  </r>
  <r>
    <e v="#N/A"/>
    <e v="#N/A"/>
    <n v="37"/>
    <m/>
    <x v="15"/>
    <m/>
    <m/>
    <x v="8"/>
    <x v="4"/>
    <m/>
    <x v="5"/>
    <s v=""/>
    <m/>
    <s v=""/>
    <m/>
    <m/>
    <m/>
    <m/>
    <m/>
  </r>
  <r>
    <e v="#N/A"/>
    <e v="#N/A"/>
    <n v="38"/>
    <m/>
    <x v="15"/>
    <m/>
    <m/>
    <x v="8"/>
    <x v="4"/>
    <m/>
    <x v="5"/>
    <s v=""/>
    <m/>
    <s v=""/>
    <m/>
    <m/>
    <m/>
    <m/>
    <m/>
  </r>
  <r>
    <e v="#N/A"/>
    <e v="#N/A"/>
    <n v="39"/>
    <m/>
    <x v="15"/>
    <m/>
    <m/>
    <x v="8"/>
    <x v="4"/>
    <m/>
    <x v="5"/>
    <s v=""/>
    <m/>
    <s v=""/>
    <m/>
    <m/>
    <m/>
    <m/>
    <m/>
  </r>
  <r>
    <e v="#N/A"/>
    <e v="#N/A"/>
    <n v="40"/>
    <m/>
    <x v="15"/>
    <m/>
    <m/>
    <x v="8"/>
    <x v="4"/>
    <m/>
    <x v="5"/>
    <s v=""/>
    <m/>
    <s v=""/>
    <m/>
    <m/>
    <m/>
    <m/>
    <m/>
  </r>
  <r>
    <e v="#N/A"/>
    <e v="#N/A"/>
    <n v="41"/>
    <m/>
    <x v="15"/>
    <m/>
    <m/>
    <x v="8"/>
    <x v="4"/>
    <m/>
    <x v="5"/>
    <s v=""/>
    <m/>
    <s v=""/>
    <m/>
    <m/>
    <m/>
    <m/>
    <m/>
  </r>
  <r>
    <e v="#N/A"/>
    <e v="#N/A"/>
    <n v="42"/>
    <m/>
    <x v="15"/>
    <m/>
    <m/>
    <x v="8"/>
    <x v="4"/>
    <m/>
    <x v="5"/>
    <s v=""/>
    <m/>
    <s v=""/>
    <m/>
    <m/>
    <m/>
    <m/>
    <m/>
  </r>
  <r>
    <e v="#N/A"/>
    <e v="#N/A"/>
    <n v="43"/>
    <m/>
    <x v="15"/>
    <m/>
    <m/>
    <x v="8"/>
    <x v="4"/>
    <m/>
    <x v="5"/>
    <s v=""/>
    <m/>
    <s v=""/>
    <m/>
    <m/>
    <m/>
    <m/>
    <m/>
  </r>
  <r>
    <e v="#N/A"/>
    <e v="#N/A"/>
    <n v="44"/>
    <m/>
    <x v="15"/>
    <m/>
    <m/>
    <x v="8"/>
    <x v="4"/>
    <m/>
    <x v="5"/>
    <s v=""/>
    <m/>
    <s v=""/>
    <m/>
    <m/>
    <m/>
    <m/>
    <m/>
  </r>
  <r>
    <e v="#N/A"/>
    <e v="#N/A"/>
    <n v="45"/>
    <m/>
    <x v="15"/>
    <m/>
    <m/>
    <x v="8"/>
    <x v="4"/>
    <m/>
    <x v="5"/>
    <s v=""/>
    <m/>
    <s v=""/>
    <m/>
    <m/>
    <m/>
    <m/>
    <m/>
  </r>
  <r>
    <e v="#N/A"/>
    <e v="#N/A"/>
    <n v="46"/>
    <m/>
    <x v="15"/>
    <m/>
    <m/>
    <x v="8"/>
    <x v="4"/>
    <m/>
    <x v="5"/>
    <s v=""/>
    <m/>
    <s v=""/>
    <m/>
    <m/>
    <m/>
    <m/>
    <m/>
  </r>
  <r>
    <e v="#N/A"/>
    <e v="#N/A"/>
    <n v="47"/>
    <m/>
    <x v="15"/>
    <m/>
    <m/>
    <x v="8"/>
    <x v="4"/>
    <m/>
    <x v="5"/>
    <s v=""/>
    <m/>
    <s v=""/>
    <m/>
    <m/>
    <m/>
    <m/>
    <m/>
  </r>
  <r>
    <e v="#N/A"/>
    <e v="#N/A"/>
    <n v="48"/>
    <m/>
    <x v="15"/>
    <m/>
    <m/>
    <x v="8"/>
    <x v="4"/>
    <m/>
    <x v="5"/>
    <s v=""/>
    <m/>
    <s v=""/>
    <m/>
    <m/>
    <m/>
    <m/>
    <m/>
  </r>
  <r>
    <e v="#N/A"/>
    <e v="#N/A"/>
    <n v="49"/>
    <m/>
    <x v="15"/>
    <m/>
    <m/>
    <x v="8"/>
    <x v="4"/>
    <m/>
    <x v="5"/>
    <s v=""/>
    <m/>
    <s v=""/>
    <m/>
    <m/>
    <m/>
    <m/>
    <m/>
  </r>
  <r>
    <e v="#N/A"/>
    <e v="#N/A"/>
    <n v="50"/>
    <m/>
    <x v="15"/>
    <m/>
    <m/>
    <x v="8"/>
    <x v="4"/>
    <m/>
    <x v="5"/>
    <s v=""/>
    <m/>
    <s v=""/>
    <m/>
    <m/>
    <m/>
    <m/>
    <m/>
  </r>
  <r>
    <e v="#N/A"/>
    <e v="#N/A"/>
    <n v="51"/>
    <m/>
    <x v="15"/>
    <m/>
    <m/>
    <x v="8"/>
    <x v="4"/>
    <m/>
    <x v="5"/>
    <s v=""/>
    <m/>
    <s v=""/>
    <m/>
    <m/>
    <m/>
    <m/>
    <m/>
  </r>
  <r>
    <e v="#N/A"/>
    <e v="#N/A"/>
    <n v="52"/>
    <m/>
    <x v="15"/>
    <m/>
    <m/>
    <x v="8"/>
    <x v="4"/>
    <m/>
    <x v="5"/>
    <s v=""/>
    <m/>
    <s v=""/>
    <m/>
    <m/>
    <m/>
    <m/>
    <m/>
  </r>
  <r>
    <e v="#N/A"/>
    <e v="#N/A"/>
    <n v="53"/>
    <m/>
    <x v="15"/>
    <m/>
    <m/>
    <x v="8"/>
    <x v="4"/>
    <m/>
    <x v="5"/>
    <s v=""/>
    <m/>
    <s v=""/>
    <m/>
    <m/>
    <m/>
    <m/>
    <m/>
  </r>
  <r>
    <e v="#N/A"/>
    <e v="#N/A"/>
    <n v="54"/>
    <m/>
    <x v="15"/>
    <m/>
    <m/>
    <x v="8"/>
    <x v="4"/>
    <m/>
    <x v="5"/>
    <s v=""/>
    <m/>
    <s v=""/>
    <m/>
    <m/>
    <m/>
    <m/>
    <m/>
  </r>
  <r>
    <e v="#N/A"/>
    <e v="#N/A"/>
    <n v="55"/>
    <m/>
    <x v="15"/>
    <m/>
    <m/>
    <x v="8"/>
    <x v="4"/>
    <m/>
    <x v="5"/>
    <s v=""/>
    <m/>
    <s v=""/>
    <m/>
    <m/>
    <m/>
    <m/>
    <m/>
  </r>
  <r>
    <e v="#N/A"/>
    <e v="#N/A"/>
    <n v="56"/>
    <m/>
    <x v="15"/>
    <m/>
    <m/>
    <x v="8"/>
    <x v="4"/>
    <m/>
    <x v="5"/>
    <s v=""/>
    <m/>
    <s v=""/>
    <m/>
    <m/>
    <m/>
    <m/>
    <m/>
  </r>
  <r>
    <e v="#N/A"/>
    <e v="#N/A"/>
    <n v="57"/>
    <m/>
    <x v="15"/>
    <m/>
    <m/>
    <x v="8"/>
    <x v="4"/>
    <m/>
    <x v="5"/>
    <s v=""/>
    <m/>
    <s v=""/>
    <m/>
    <m/>
    <m/>
    <m/>
    <m/>
  </r>
  <r>
    <e v="#N/A"/>
    <e v="#N/A"/>
    <n v="58"/>
    <m/>
    <x v="15"/>
    <m/>
    <m/>
    <x v="8"/>
    <x v="4"/>
    <m/>
    <x v="5"/>
    <s v=""/>
    <m/>
    <s v=""/>
    <m/>
    <m/>
    <m/>
    <m/>
    <m/>
  </r>
  <r>
    <e v="#N/A"/>
    <e v="#N/A"/>
    <n v="59"/>
    <m/>
    <x v="15"/>
    <m/>
    <m/>
    <x v="8"/>
    <x v="4"/>
    <m/>
    <x v="5"/>
    <s v=""/>
    <m/>
    <s v=""/>
    <m/>
    <m/>
    <m/>
    <m/>
    <m/>
  </r>
  <r>
    <e v="#N/A"/>
    <e v="#N/A"/>
    <n v="60"/>
    <m/>
    <x v="15"/>
    <m/>
    <m/>
    <x v="8"/>
    <x v="4"/>
    <m/>
    <x v="5"/>
    <s v=""/>
    <m/>
    <s v=""/>
    <m/>
    <m/>
    <m/>
    <m/>
    <m/>
  </r>
  <r>
    <e v="#N/A"/>
    <e v="#N/A"/>
    <n v="61"/>
    <m/>
    <x v="15"/>
    <m/>
    <m/>
    <x v="8"/>
    <x v="4"/>
    <m/>
    <x v="5"/>
    <s v=""/>
    <m/>
    <s v=""/>
    <m/>
    <m/>
    <m/>
    <m/>
    <m/>
  </r>
  <r>
    <e v="#N/A"/>
    <e v="#N/A"/>
    <n v="62"/>
    <m/>
    <x v="15"/>
    <m/>
    <m/>
    <x v="8"/>
    <x v="4"/>
    <m/>
    <x v="5"/>
    <s v=""/>
    <m/>
    <s v=""/>
    <m/>
    <m/>
    <m/>
    <m/>
    <m/>
  </r>
  <r>
    <e v="#N/A"/>
    <e v="#N/A"/>
    <n v="63"/>
    <m/>
    <x v="15"/>
    <m/>
    <m/>
    <x v="8"/>
    <x v="4"/>
    <m/>
    <x v="5"/>
    <s v=""/>
    <m/>
    <s v=""/>
    <m/>
    <m/>
    <m/>
    <m/>
    <m/>
  </r>
  <r>
    <e v="#N/A"/>
    <e v="#N/A"/>
    <n v="64"/>
    <m/>
    <x v="15"/>
    <m/>
    <m/>
    <x v="8"/>
    <x v="4"/>
    <m/>
    <x v="5"/>
    <s v=""/>
    <m/>
    <s v=""/>
    <m/>
    <m/>
    <m/>
    <m/>
    <m/>
  </r>
  <r>
    <e v="#N/A"/>
    <e v="#N/A"/>
    <n v="65"/>
    <m/>
    <x v="15"/>
    <m/>
    <m/>
    <x v="8"/>
    <x v="4"/>
    <m/>
    <x v="5"/>
    <s v=""/>
    <m/>
    <s v=""/>
    <m/>
    <m/>
    <m/>
    <m/>
    <m/>
  </r>
  <r>
    <e v="#N/A"/>
    <e v="#N/A"/>
    <n v="66"/>
    <m/>
    <x v="15"/>
    <m/>
    <m/>
    <x v="8"/>
    <x v="4"/>
    <m/>
    <x v="5"/>
    <s v=""/>
    <m/>
    <s v=""/>
    <m/>
    <m/>
    <m/>
    <m/>
    <m/>
  </r>
  <r>
    <e v="#N/A"/>
    <e v="#N/A"/>
    <n v="67"/>
    <m/>
    <x v="15"/>
    <m/>
    <m/>
    <x v="8"/>
    <x v="4"/>
    <m/>
    <x v="5"/>
    <s v=""/>
    <m/>
    <s v=""/>
    <m/>
    <m/>
    <m/>
    <m/>
    <m/>
  </r>
  <r>
    <e v="#N/A"/>
    <e v="#N/A"/>
    <n v="68"/>
    <m/>
    <x v="15"/>
    <m/>
    <m/>
    <x v="8"/>
    <x v="4"/>
    <m/>
    <x v="5"/>
    <s v=""/>
    <m/>
    <s v=""/>
    <m/>
    <m/>
    <m/>
    <m/>
    <m/>
  </r>
  <r>
    <e v="#N/A"/>
    <e v="#N/A"/>
    <n v="69"/>
    <m/>
    <x v="15"/>
    <m/>
    <m/>
    <x v="8"/>
    <x v="4"/>
    <m/>
    <x v="5"/>
    <s v=""/>
    <m/>
    <s v=""/>
    <m/>
    <m/>
    <m/>
    <m/>
    <m/>
  </r>
  <r>
    <e v="#N/A"/>
    <e v="#N/A"/>
    <n v="70"/>
    <m/>
    <x v="15"/>
    <m/>
    <m/>
    <x v="8"/>
    <x v="4"/>
    <m/>
    <x v="5"/>
    <s v=""/>
    <m/>
    <s v=""/>
    <m/>
    <m/>
    <m/>
    <m/>
    <m/>
  </r>
  <r>
    <e v="#N/A"/>
    <e v="#N/A"/>
    <n v="71"/>
    <m/>
    <x v="15"/>
    <m/>
    <m/>
    <x v="8"/>
    <x v="4"/>
    <m/>
    <x v="5"/>
    <s v=""/>
    <m/>
    <s v=""/>
    <m/>
    <m/>
    <m/>
    <m/>
    <m/>
  </r>
  <r>
    <e v="#N/A"/>
    <e v="#N/A"/>
    <n v="72"/>
    <m/>
    <x v="15"/>
    <m/>
    <m/>
    <x v="8"/>
    <x v="4"/>
    <m/>
    <x v="5"/>
    <s v=""/>
    <m/>
    <s v=""/>
    <m/>
    <m/>
    <m/>
    <m/>
    <m/>
  </r>
  <r>
    <e v="#N/A"/>
    <e v="#N/A"/>
    <n v="73"/>
    <m/>
    <x v="15"/>
    <m/>
    <m/>
    <x v="8"/>
    <x v="4"/>
    <m/>
    <x v="5"/>
    <s v=""/>
    <m/>
    <s v=""/>
    <m/>
    <m/>
    <m/>
    <m/>
    <m/>
  </r>
  <r>
    <e v="#N/A"/>
    <e v="#N/A"/>
    <n v="74"/>
    <m/>
    <x v="15"/>
    <m/>
    <m/>
    <x v="8"/>
    <x v="4"/>
    <m/>
    <x v="5"/>
    <s v=""/>
    <m/>
    <s v=""/>
    <m/>
    <m/>
    <m/>
    <m/>
    <m/>
  </r>
  <r>
    <e v="#N/A"/>
    <e v="#N/A"/>
    <n v="75"/>
    <m/>
    <x v="15"/>
    <m/>
    <m/>
    <x v="8"/>
    <x v="4"/>
    <m/>
    <x v="5"/>
    <s v=""/>
    <m/>
    <s v=""/>
    <m/>
    <m/>
    <m/>
    <m/>
    <m/>
  </r>
  <r>
    <e v="#N/A"/>
    <e v="#N/A"/>
    <n v="76"/>
    <m/>
    <x v="15"/>
    <m/>
    <m/>
    <x v="8"/>
    <x v="4"/>
    <m/>
    <x v="5"/>
    <s v=""/>
    <m/>
    <s v=""/>
    <m/>
    <m/>
    <m/>
    <m/>
    <m/>
  </r>
  <r>
    <e v="#N/A"/>
    <e v="#N/A"/>
    <n v="77"/>
    <m/>
    <x v="15"/>
    <m/>
    <m/>
    <x v="8"/>
    <x v="4"/>
    <m/>
    <x v="5"/>
    <s v=""/>
    <m/>
    <s v=""/>
    <m/>
    <m/>
    <m/>
    <m/>
    <m/>
  </r>
  <r>
    <e v="#N/A"/>
    <e v="#N/A"/>
    <n v="78"/>
    <m/>
    <x v="15"/>
    <m/>
    <m/>
    <x v="8"/>
    <x v="4"/>
    <m/>
    <x v="5"/>
    <s v=""/>
    <m/>
    <s v=""/>
    <m/>
    <m/>
    <m/>
    <m/>
    <m/>
  </r>
  <r>
    <e v="#N/A"/>
    <e v="#N/A"/>
    <n v="79"/>
    <m/>
    <x v="15"/>
    <m/>
    <m/>
    <x v="8"/>
    <x v="4"/>
    <m/>
    <x v="5"/>
    <s v=""/>
    <m/>
    <s v=""/>
    <m/>
    <m/>
    <m/>
    <m/>
    <m/>
  </r>
  <r>
    <e v="#N/A"/>
    <e v="#N/A"/>
    <n v="80"/>
    <m/>
    <x v="15"/>
    <m/>
    <m/>
    <x v="8"/>
    <x v="4"/>
    <m/>
    <x v="5"/>
    <s v=""/>
    <m/>
    <s v=""/>
    <m/>
    <m/>
    <m/>
    <m/>
    <m/>
  </r>
  <r>
    <e v="#N/A"/>
    <e v="#N/A"/>
    <n v="81"/>
    <m/>
    <x v="15"/>
    <m/>
    <m/>
    <x v="8"/>
    <x v="4"/>
    <m/>
    <x v="5"/>
    <s v=""/>
    <m/>
    <s v=""/>
    <m/>
    <m/>
    <m/>
    <m/>
    <m/>
  </r>
  <r>
    <e v="#N/A"/>
    <e v="#N/A"/>
    <n v="82"/>
    <m/>
    <x v="15"/>
    <m/>
    <m/>
    <x v="8"/>
    <x v="4"/>
    <m/>
    <x v="5"/>
    <s v=""/>
    <m/>
    <s v=""/>
    <m/>
    <m/>
    <m/>
    <m/>
    <m/>
  </r>
  <r>
    <e v="#N/A"/>
    <e v="#N/A"/>
    <n v="83"/>
    <m/>
    <x v="15"/>
    <m/>
    <m/>
    <x v="8"/>
    <x v="4"/>
    <m/>
    <x v="5"/>
    <s v=""/>
    <m/>
    <s v=""/>
    <m/>
    <m/>
    <m/>
    <m/>
    <m/>
  </r>
  <r>
    <e v="#N/A"/>
    <e v="#N/A"/>
    <n v="84"/>
    <m/>
    <x v="15"/>
    <m/>
    <m/>
    <x v="8"/>
    <x v="4"/>
    <m/>
    <x v="5"/>
    <s v=""/>
    <m/>
    <s v=""/>
    <m/>
    <m/>
    <m/>
    <m/>
    <m/>
  </r>
  <r>
    <e v="#N/A"/>
    <e v="#N/A"/>
    <n v="85"/>
    <m/>
    <x v="15"/>
    <m/>
    <m/>
    <x v="8"/>
    <x v="4"/>
    <m/>
    <x v="5"/>
    <s v=""/>
    <m/>
    <s v=""/>
    <m/>
    <m/>
    <m/>
    <m/>
    <m/>
  </r>
  <r>
    <e v="#N/A"/>
    <e v="#N/A"/>
    <n v="86"/>
    <m/>
    <x v="15"/>
    <m/>
    <m/>
    <x v="8"/>
    <x v="4"/>
    <m/>
    <x v="5"/>
    <s v=""/>
    <m/>
    <s v=""/>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8D68F4-C7CA-44F4-8332-77412E9DE919}"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rowHeaderCaption=" ">
  <location ref="C3:D11" firstHeaderRow="1" firstDataRow="1" firstDataCol="1"/>
  <pivotFields count="19">
    <pivotField compact="0" outline="0" showAll="0" defaultSubtotal="0"/>
    <pivotField compact="0" outline="0" showAll="0" defaultSubtotal="0"/>
    <pivotField compact="0" outline="0" showAll="0" defaultSubtotal="0"/>
    <pivotField compact="0" outline="0" showAll="0" defaultSubtotal="0"/>
    <pivotField dataField="1" compact="0" showAll="0" defaultSubtotal="0">
      <items count="16">
        <item x="7"/>
        <item x="4"/>
        <item x="3"/>
        <item x="5"/>
        <item x="2"/>
        <item x="6"/>
        <item x="12"/>
        <item x="11"/>
        <item x="8"/>
        <item x="0"/>
        <item x="10"/>
        <item x="13"/>
        <item x="14"/>
        <item x="1"/>
        <item x="9"/>
        <item x="15"/>
      </items>
    </pivotField>
    <pivotField compact="0" outline="0" showAll="0" defaultSubtotal="0"/>
    <pivotField compact="0" outline="0" showAll="0" defaultSubtotal="0"/>
    <pivotField axis="axisRow" showAll="0" defaultSubtotal="0">
      <items count="11">
        <item x="3"/>
        <item sd="0" x="6"/>
        <item sd="0" x="4"/>
        <item sd="0" x="7"/>
        <item sd="0" x="1"/>
        <item sd="0" m="1" x="9"/>
        <item sd="0" x="5"/>
        <item sd="0" m="1" x="10"/>
        <item sd="0" x="2"/>
        <item h="1" sd="0" x="0"/>
        <item h="1" sd="0" x="8"/>
      </items>
    </pivotField>
    <pivotField compact="0" outline="0" showAll="0" defaultSubtotal="0">
      <items count="6">
        <item x="0"/>
        <item x="2"/>
        <item x="1"/>
        <item m="1" x="5"/>
        <item x="4"/>
        <item x="3"/>
      </items>
    </pivotField>
    <pivotField compact="0" outline="0" showAll="0" defaultSubtotal="0"/>
    <pivotField compact="0" outline="0" showAll="0" defaultSubtotal="0">
      <items count="6">
        <item x="2"/>
        <item x="3"/>
        <item x="4"/>
        <item x="1"/>
        <item x="0"/>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7"/>
  </rowFields>
  <rowItems count="8">
    <i>
      <x/>
    </i>
    <i>
      <x v="1"/>
    </i>
    <i>
      <x v="2"/>
    </i>
    <i>
      <x v="3"/>
    </i>
    <i>
      <x v="4"/>
    </i>
    <i>
      <x v="6"/>
    </i>
    <i>
      <x v="8"/>
    </i>
    <i t="grand">
      <x/>
    </i>
  </rowItems>
  <colItems count="1">
    <i/>
  </colItems>
  <dataFields count="1">
    <dataField name="Cuenta de Convocatorias" fld="4" subtotal="count" baseField="0" baseItem="0"/>
  </dataFields>
  <formats count="35">
    <format dxfId="38">
      <pivotArea field="8" type="button" dataOnly="0" labelOnly="1" outline="0"/>
    </format>
    <format dxfId="37">
      <pivotArea field="10" type="button" dataOnly="0" labelOnly="1" outline="0"/>
    </format>
    <format dxfId="36">
      <pivotArea dataOnly="0" labelOnly="1" grandRow="1" outline="0" fieldPosition="0"/>
    </format>
    <format dxfId="35">
      <pivotArea field="8" type="button" dataOnly="0" labelOnly="1" outline="0"/>
    </format>
    <format dxfId="34">
      <pivotArea field="10" type="button" dataOnly="0" labelOnly="1" outline="0"/>
    </format>
    <format dxfId="33">
      <pivotArea dataOnly="0" labelOnly="1" grandRow="1" outline="0" fieldPosition="0"/>
    </format>
    <format dxfId="32">
      <pivotArea type="all" dataOnly="0" outline="0" fieldPosition="0"/>
    </format>
    <format dxfId="31">
      <pivotArea outline="0" collapsedLevelsAreSubtotals="1" fieldPosition="0"/>
    </format>
    <format dxfId="30">
      <pivotArea field="7" type="button" dataOnly="0" labelOnly="1" outline="0" axis="axisRow" fieldPosition="0"/>
    </format>
    <format dxfId="29">
      <pivotArea dataOnly="0" labelOnly="1" outline="0" fieldPosition="0">
        <references count="1">
          <reference field="7" count="0"/>
        </references>
      </pivotArea>
    </format>
    <format dxfId="28">
      <pivotArea dataOnly="0" labelOnly="1" outline="0" axis="axisValues" fieldPosition="0"/>
    </format>
    <format dxfId="27">
      <pivotArea dataOnly="0" outline="0" axis="axisValues" fieldPosition="0"/>
    </format>
    <format dxfId="26">
      <pivotArea type="all" dataOnly="0" outline="0" fieldPosition="0"/>
    </format>
    <format dxfId="25">
      <pivotArea outline="0" collapsedLevelsAreSubtotals="1" fieldPosition="0"/>
    </format>
    <format dxfId="24">
      <pivotArea field="7" type="button" dataOnly="0" labelOnly="1" outline="0" axis="axisRow" fieldPosition="0"/>
    </format>
    <format dxfId="23">
      <pivotArea dataOnly="0" labelOnly="1" outline="0" fieldPosition="0">
        <references count="1">
          <reference field="7" count="0"/>
        </references>
      </pivotArea>
    </format>
    <format dxfId="22">
      <pivotArea outline="0" collapsedLevelsAreSubtotals="1" fieldPosition="0"/>
    </format>
    <format dxfId="21">
      <pivotArea dataOnly="0" labelOnly="1" outline="0" axis="axisValues" fieldPosition="0"/>
    </format>
    <format dxfId="20">
      <pivotArea outline="0" collapsedLevelsAreSubtotals="1" fieldPosition="0"/>
    </format>
    <format dxfId="19">
      <pivotArea dataOnly="0" labelOnly="1" outline="0" fieldPosition="0">
        <references count="1">
          <reference field="7" count="0"/>
        </references>
      </pivotArea>
    </format>
    <format dxfId="18">
      <pivotArea dataOnly="0" outline="0" fieldPosition="0">
        <references count="1">
          <reference field="7" count="2">
            <x v="9"/>
            <x v="10"/>
          </reference>
        </references>
      </pivotArea>
    </format>
    <format dxfId="17">
      <pivotArea field="4" type="button" dataOnly="0" labelOnly="1" outline="0"/>
    </format>
    <format dxfId="16">
      <pivotArea dataOnly="0" labelOnly="1" outline="0" fieldPosition="0">
        <references count="1">
          <reference field="7" count="0"/>
        </references>
      </pivotArea>
    </format>
    <format dxfId="15">
      <pivotArea dataOnly="0" labelOnly="1" fieldPosition="0">
        <references count="1">
          <reference field="7" count="0"/>
        </references>
      </pivotArea>
    </format>
    <format dxfId="14">
      <pivotArea outline="0" collapsedLevelsAreSubtotals="1" fieldPosition="0"/>
    </format>
    <format dxfId="13">
      <pivotArea dataOnly="0" labelOnly="1" outline="0" axis="axisValues" fieldPosition="0"/>
    </format>
    <format dxfId="12">
      <pivotArea outline="0" collapsedLevelsAreSubtotals="1" fieldPosition="0"/>
    </format>
    <format dxfId="11">
      <pivotArea dataOnly="0" labelOnly="1" outline="0" axis="axisValues" fieldPosition="0"/>
    </format>
    <format dxfId="10">
      <pivotArea outline="0" collapsedLevelsAreSubtotals="1" fieldPosition="0"/>
    </format>
    <format dxfId="9">
      <pivotArea dataOnly="0" labelOnly="1" outline="0" axis="axisValues" fieldPosition="0"/>
    </format>
    <format dxfId="8">
      <pivotArea dataOnly="0" labelOnly="1" fieldPosition="0">
        <references count="1">
          <reference field="7" count="0"/>
        </references>
      </pivotArea>
    </format>
    <format dxfId="7">
      <pivotArea outline="0" collapsedLevelsAreSubtotals="1" fieldPosition="0"/>
    </format>
    <format dxfId="6">
      <pivotArea dataOnly="0" grandRow="1" fieldPosition="0"/>
    </format>
    <format dxfId="5">
      <pivotArea dataOnly="0" grandRow="1" fieldPosition="0"/>
    </format>
    <format dxfId="4">
      <pivotArea dataOnly="0" grandRow="1" fieldPosition="0"/>
    </format>
  </formats>
  <pivotTableStyleInfo name="PivotStyleLight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C2DFB9-CC02-4969-AAC5-9EA1E8F3B791}" name="Tabla1" displayName="Tabla1" ref="B6:R28" totalsRowShown="0" headerRowDxfId="59" dataDxfId="57" headerRowBorderDxfId="58" tableBorderDxfId="56">
  <autoFilter ref="B6:R28" xr:uid="{45C2DFB9-CC02-4969-AAC5-9EA1E8F3B791}"/>
  <tableColumns count="17">
    <tableColumn id="18" xr3:uid="{670927BE-F54E-4754-A3EC-7046DC1EE5DE}" name="DG" dataDxfId="55">
      <calculatedColumnFormula>VLOOKUP(Tabla1[[#This Row],[Entidad convocante
Menú desplegable]],Campos!$B$10:$C$23,2,FALSE)</calculatedColumnFormula>
    </tableColumn>
    <tableColumn id="17" xr3:uid="{3C8BDBD7-B6DE-4960-9BFA-05853CA61763}" name="P" dataDxfId="54">
      <calculatedColumnFormula>IFERROR(VLOOKUP(Tabla1[[#This Row],[Prioridad
Menú desplegable]],Campos!$G$3:$H$7,2,FALSE),"")</calculatedColumnFormula>
    </tableColumn>
    <tableColumn id="2" xr3:uid="{C05F5FA1-2DE4-48A7-9042-49E7BFD6D0CE}" name="Título Convocatoria_x000a_máximo 150 caracteres" dataDxfId="53"/>
    <tableColumn id="3" xr3:uid="{83CD2DD6-0EF9-4224-9021-7849EB7213FA}" name="Descripción Convocatoria_x000a_máximo 1000 caracteres" dataDxfId="52"/>
    <tableColumn id="4" xr3:uid="{2F6DD9B0-C1F7-4913-B9B3-B5F443CBB727}" name="URL publicación / información_x000a_150 caracteres" dataDxfId="51" dataCellStyle="Hipervínculo"/>
    <tableColumn id="5" xr3:uid="{89ECD026-BC5F-417E-9A6F-3F182B01196F}" name="Entidad convocante_x000a_Menú desplegable" dataDxfId="50"/>
    <tableColumn id="6" xr3:uid="{884390F6-9DEF-4279-80EA-EBFC4F2ADFEC}" name="Prioridad_x000a_Menú desplegable" dataDxfId="49"/>
    <tableColumn id="7" xr3:uid="{7ECBFC22-9B12-41BD-AFC0-F7886B8C302D}" name="Objetivo político_x000a_Menú desplegable" dataDxfId="48"/>
    <tableColumn id="8" xr3:uid="{EC0F94C0-9EF4-4B43-9E52-82B086199372}" name="Objetivo específico_x000a_Menú desplegable" dataDxfId="47"/>
    <tableColumn id="1" xr3:uid="{FBFE0402-0C0E-43C5-A27B-549D18D70A41}" name="Objetivo Específico según Programa FSE+2021-2027CLM" dataDxfId="46">
      <calculatedColumnFormula>VLOOKUP(Tabla1[[#This Row],[Objetivo específico
Menú desplegable]],Campos!$F$11:$G$20,2,FALSE)</calculatedColumnFormula>
    </tableColumn>
    <tableColumn id="9" xr3:uid="{44D226DF-0174-4FCA-AE0C-EAE3EB70D6C8}" name="Importe coste total convocatoria _x000a_euros" dataDxfId="45"/>
    <tableColumn id="10" xr3:uid="{005F7E3D-11E1-46B7-B88E-8498D66E9791}" name="Importe total de la ayuda_x000a_euros" dataDxfId="44">
      <calculatedColumnFormula>Tabla1[[#This Row],[Importe coste total convocatoria 
euros]]*85%</calculatedColumnFormula>
    </tableColumn>
    <tableColumn id="11" xr3:uid="{3A3651F3-796C-40C7-BB8B-6DE9477EEFC0}" name="Fecha Inicio_x000a_DD/MM/AAAA" dataDxfId="43"/>
    <tableColumn id="12" xr3:uid="{B2CB9A74-D38F-4F42-B4FE-7C84B67B9DF5}" name="Fecha Finalización _x000a_DD/MM/AAAA" dataDxfId="42"/>
    <tableColumn id="13" xr3:uid="{8BEE0FF5-FCF2-4D12-97EB-07F7CD8E5F97}" name="Tipo de solicitantes admisibles _x000a_Lista de valores separados por comas, máximo 150 caracteres" dataDxfId="41"/>
    <tableColumn id="14" xr3:uid="{3D1E607C-9D28-483D-8BF2-CBB24FA8F960}" name="Zona geográfica _x000a_Menú desplegable" dataDxfId="40"/>
    <tableColumn id="15" xr3:uid="{30B4E3EA-E343-48C8-AF9E-C185C78A291E}" name="Fecha Actualización_x000a_DD/MM/AAAA" dataDxfId="39"/>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astillalamancha.es/gobierno/economiaempresasyempleo/estructura/dgeformacion/actuacionesorganismo" TargetMode="External"/><Relationship Id="rId2" Type="http://schemas.openxmlformats.org/officeDocument/2006/relationships/hyperlink" Target="https://www.educa.jccm.es/idiuniv/es/investigacion/convocatorias-ayudas-rrhh-investigacion/ayudas-postdoctorales" TargetMode="External"/><Relationship Id="rId1" Type="http://schemas.openxmlformats.org/officeDocument/2006/relationships/hyperlink" Target="https://www.jccm.es/sede/tramite/M65"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4BEB-A6C6-40FF-B266-497D9028BAE3}">
  <dimension ref="A1:L106"/>
  <sheetViews>
    <sheetView showGridLines="0" topLeftCell="D1" zoomScale="115" zoomScaleNormal="115" workbookViewId="0">
      <pane ySplit="2" topLeftCell="A3" activePane="bottomLeft" state="frozen"/>
      <selection activeCell="A4" sqref="A4"/>
      <selection pane="bottomLeft" activeCell="G17" sqref="G17"/>
    </sheetView>
  </sheetViews>
  <sheetFormatPr baseColWidth="10" defaultColWidth="4.5546875" defaultRowHeight="12" customHeight="1" x14ac:dyDescent="0.3"/>
  <cols>
    <col min="1" max="1" width="5.6640625" style="7" hidden="1" customWidth="1"/>
    <col min="2" max="2" width="40.44140625" style="13" bestFit="1" customWidth="1"/>
    <col min="3" max="3" width="6.33203125" style="17" hidden="1" customWidth="1"/>
    <col min="4" max="4" width="4.5546875" style="13" customWidth="1"/>
    <col min="5" max="5" width="2.88671875" style="13" customWidth="1"/>
    <col min="6" max="6" width="5.5546875" style="13" bestFit="1" customWidth="1"/>
    <col min="7" max="7" width="55.88671875" style="17" bestFit="1" customWidth="1"/>
    <col min="8" max="8" width="7.6640625" style="7" customWidth="1"/>
    <col min="9" max="10" width="4.5546875" style="5"/>
    <col min="11" max="11" width="4.5546875" style="5" customWidth="1"/>
    <col min="12" max="12" width="38.88671875" style="5" customWidth="1"/>
    <col min="13" max="16384" width="4.5546875" style="5"/>
  </cols>
  <sheetData>
    <row r="1" spans="1:12" s="1" customFormat="1" ht="12" customHeight="1" x14ac:dyDescent="0.3">
      <c r="B1" s="11"/>
      <c r="C1" s="11"/>
      <c r="D1" s="11"/>
      <c r="E1" s="11"/>
      <c r="F1" s="11"/>
      <c r="G1" s="11"/>
    </row>
    <row r="2" spans="1:12" s="2" customFormat="1" ht="12" customHeight="1" x14ac:dyDescent="0.3">
      <c r="A2" s="1"/>
      <c r="B2" s="12" t="s">
        <v>5</v>
      </c>
      <c r="C2" s="13"/>
      <c r="D2" s="13"/>
      <c r="E2" s="11"/>
      <c r="F2" s="11"/>
      <c r="G2" s="12" t="s">
        <v>6</v>
      </c>
      <c r="H2" s="3" t="s">
        <v>7</v>
      </c>
    </row>
    <row r="3" spans="1:12" ht="12" customHeight="1" x14ac:dyDescent="0.3">
      <c r="A3" s="1"/>
      <c r="B3" s="14" t="s">
        <v>8</v>
      </c>
      <c r="C3" s="9" t="s">
        <v>9</v>
      </c>
      <c r="E3" s="11"/>
      <c r="F3" s="11"/>
      <c r="G3" s="14" t="s">
        <v>147</v>
      </c>
      <c r="H3" s="70" t="s">
        <v>49</v>
      </c>
      <c r="K3" s="4" t="s">
        <v>31</v>
      </c>
      <c r="L3" s="71" t="s">
        <v>147</v>
      </c>
    </row>
    <row r="4" spans="1:12" ht="12" customHeight="1" x14ac:dyDescent="0.3">
      <c r="A4" s="1"/>
      <c r="B4" s="14" t="s">
        <v>11</v>
      </c>
      <c r="C4" s="9" t="s">
        <v>12</v>
      </c>
      <c r="E4" s="11"/>
      <c r="F4" s="11"/>
      <c r="G4" s="14" t="s">
        <v>148</v>
      </c>
      <c r="H4" s="70" t="s">
        <v>50</v>
      </c>
      <c r="K4" s="4" t="s">
        <v>23</v>
      </c>
      <c r="L4" s="71" t="s">
        <v>148</v>
      </c>
    </row>
    <row r="5" spans="1:12" ht="12" customHeight="1" x14ac:dyDescent="0.3">
      <c r="A5" s="1"/>
      <c r="B5" s="14" t="s">
        <v>13</v>
      </c>
      <c r="C5" s="9" t="s">
        <v>14</v>
      </c>
      <c r="E5" s="11"/>
      <c r="F5" s="11"/>
      <c r="G5" s="14" t="s">
        <v>149</v>
      </c>
      <c r="H5" s="9" t="s">
        <v>51</v>
      </c>
      <c r="K5" s="4" t="s">
        <v>23</v>
      </c>
      <c r="L5" s="71" t="s">
        <v>151</v>
      </c>
    </row>
    <row r="6" spans="1:12" ht="12" customHeight="1" x14ac:dyDescent="0.3">
      <c r="A6" s="1"/>
      <c r="B6" s="14" t="s">
        <v>15</v>
      </c>
      <c r="C6" s="9" t="s">
        <v>16</v>
      </c>
      <c r="E6" s="11"/>
      <c r="F6" s="11"/>
      <c r="G6" s="14" t="s">
        <v>150</v>
      </c>
      <c r="H6" s="70" t="s">
        <v>52</v>
      </c>
      <c r="K6" s="4" t="s">
        <v>37</v>
      </c>
      <c r="L6" s="71" t="s">
        <v>147</v>
      </c>
    </row>
    <row r="7" spans="1:12" ht="12" customHeight="1" x14ac:dyDescent="0.3">
      <c r="A7" s="1"/>
      <c r="B7" s="14" t="s">
        <v>17</v>
      </c>
      <c r="C7" s="15" t="s">
        <v>18</v>
      </c>
      <c r="E7" s="11"/>
      <c r="F7" s="11"/>
      <c r="G7" s="14" t="s">
        <v>151</v>
      </c>
      <c r="H7" s="70" t="s">
        <v>53</v>
      </c>
      <c r="K7" s="4" t="s">
        <v>25</v>
      </c>
      <c r="L7" s="71" t="s">
        <v>148</v>
      </c>
    </row>
    <row r="8" spans="1:12" ht="12" customHeight="1" x14ac:dyDescent="0.3">
      <c r="A8" s="5"/>
      <c r="C8" s="13"/>
      <c r="G8" s="13"/>
      <c r="K8" s="4" t="s">
        <v>39</v>
      </c>
      <c r="L8" s="71" t="s">
        <v>147</v>
      </c>
    </row>
    <row r="9" spans="1:12" ht="12" customHeight="1" x14ac:dyDescent="0.3">
      <c r="B9" s="16" t="s">
        <v>21</v>
      </c>
      <c r="E9" s="18"/>
      <c r="F9" s="18"/>
      <c r="G9" s="13"/>
      <c r="H9" s="8"/>
      <c r="K9" s="4" t="s">
        <v>39</v>
      </c>
      <c r="L9" s="71" t="s">
        <v>148</v>
      </c>
    </row>
    <row r="10" spans="1:12" ht="12" customHeight="1" x14ac:dyDescent="0.3">
      <c r="A10" s="4" t="s">
        <v>12</v>
      </c>
      <c r="B10" s="19" t="s">
        <v>30</v>
      </c>
      <c r="C10" s="9" t="s">
        <v>31</v>
      </c>
      <c r="E10" s="69"/>
      <c r="F10" s="69" t="s">
        <v>54</v>
      </c>
      <c r="G10" s="127"/>
      <c r="H10" s="8"/>
      <c r="K10" s="4" t="s">
        <v>39</v>
      </c>
      <c r="L10" s="10" t="s">
        <v>150</v>
      </c>
    </row>
    <row r="11" spans="1:12" ht="12" customHeight="1" x14ac:dyDescent="0.3">
      <c r="A11" s="4" t="s">
        <v>9</v>
      </c>
      <c r="B11" s="19" t="s">
        <v>0</v>
      </c>
      <c r="C11" s="9" t="s">
        <v>23</v>
      </c>
      <c r="E11" s="66" t="s">
        <v>49</v>
      </c>
      <c r="F11" s="68" t="s">
        <v>57</v>
      </c>
      <c r="G11" s="67" t="s">
        <v>10</v>
      </c>
      <c r="H11" s="8"/>
      <c r="K11" s="4" t="s">
        <v>41</v>
      </c>
      <c r="L11" s="71" t="s">
        <v>148</v>
      </c>
    </row>
    <row r="12" spans="1:12" ht="12" customHeight="1" x14ac:dyDescent="0.3">
      <c r="A12" s="4" t="s">
        <v>14</v>
      </c>
      <c r="B12" s="19" t="s">
        <v>3</v>
      </c>
      <c r="C12" s="9" t="s">
        <v>37</v>
      </c>
      <c r="E12" s="61" t="s">
        <v>49</v>
      </c>
      <c r="F12" s="63" t="s">
        <v>58</v>
      </c>
      <c r="G12" s="62" t="s">
        <v>47</v>
      </c>
      <c r="H12" s="8"/>
      <c r="K12" s="4" t="s">
        <v>41</v>
      </c>
      <c r="L12" s="10" t="s">
        <v>150</v>
      </c>
    </row>
    <row r="13" spans="1:12" ht="12" customHeight="1" x14ac:dyDescent="0.3">
      <c r="A13" s="4" t="s">
        <v>9</v>
      </c>
      <c r="B13" s="19" t="s">
        <v>24</v>
      </c>
      <c r="C13" s="9" t="s">
        <v>25</v>
      </c>
      <c r="E13" s="64" t="s">
        <v>50</v>
      </c>
      <c r="F13" s="60" t="s">
        <v>61</v>
      </c>
      <c r="G13" s="59" t="s">
        <v>22</v>
      </c>
      <c r="K13" s="4" t="s">
        <v>34</v>
      </c>
      <c r="L13" s="10" t="s">
        <v>150</v>
      </c>
    </row>
    <row r="14" spans="1:12" ht="12" customHeight="1" x14ac:dyDescent="0.3">
      <c r="A14" s="4" t="s">
        <v>14</v>
      </c>
      <c r="B14" s="19" t="s">
        <v>38</v>
      </c>
      <c r="C14" s="9" t="s">
        <v>39</v>
      </c>
      <c r="E14" s="65" t="s">
        <v>50</v>
      </c>
      <c r="F14" s="63" t="s">
        <v>63</v>
      </c>
      <c r="G14" s="62" t="s">
        <v>29</v>
      </c>
      <c r="K14" s="4" t="s">
        <v>32</v>
      </c>
      <c r="L14" s="10" t="s">
        <v>149</v>
      </c>
    </row>
    <row r="15" spans="1:12" ht="12" customHeight="1" x14ac:dyDescent="0.3">
      <c r="A15" s="4" t="s">
        <v>14</v>
      </c>
      <c r="B15" s="19" t="s">
        <v>40</v>
      </c>
      <c r="C15" s="9" t="s">
        <v>41</v>
      </c>
      <c r="E15" s="58" t="s">
        <v>51</v>
      </c>
      <c r="F15" s="60" t="s">
        <v>59</v>
      </c>
      <c r="G15" s="59" t="s">
        <v>19</v>
      </c>
      <c r="K15" s="4" t="s">
        <v>32</v>
      </c>
      <c r="L15" s="10" t="s">
        <v>151</v>
      </c>
    </row>
    <row r="16" spans="1:12" ht="12" customHeight="1" x14ac:dyDescent="0.3">
      <c r="A16" s="4" t="s">
        <v>12</v>
      </c>
      <c r="B16" s="19" t="s">
        <v>1</v>
      </c>
      <c r="C16" s="9" t="s">
        <v>32</v>
      </c>
      <c r="E16" s="61" t="s">
        <v>51</v>
      </c>
      <c r="F16" s="63" t="s">
        <v>60</v>
      </c>
      <c r="G16" s="62" t="s">
        <v>20</v>
      </c>
      <c r="K16" s="4" t="s">
        <v>28</v>
      </c>
      <c r="L16" s="10" t="s">
        <v>149</v>
      </c>
    </row>
    <row r="17" spans="1:12" ht="12" customHeight="1" x14ac:dyDescent="0.3">
      <c r="A17" s="4" t="s">
        <v>12</v>
      </c>
      <c r="B17" s="19" t="s">
        <v>33</v>
      </c>
      <c r="C17" s="9" t="s">
        <v>34</v>
      </c>
      <c r="E17" s="58" t="s">
        <v>52</v>
      </c>
      <c r="F17" s="60" t="s">
        <v>57</v>
      </c>
      <c r="G17" s="59" t="s">
        <v>10</v>
      </c>
      <c r="K17" s="4" t="s">
        <v>35</v>
      </c>
      <c r="L17" s="71" t="s">
        <v>147</v>
      </c>
    </row>
    <row r="18" spans="1:12" ht="12" customHeight="1" x14ac:dyDescent="0.3">
      <c r="A18" s="4" t="s">
        <v>9</v>
      </c>
      <c r="B18" s="19" t="s">
        <v>27</v>
      </c>
      <c r="C18" s="9" t="s">
        <v>28</v>
      </c>
      <c r="E18" s="61" t="s">
        <v>52</v>
      </c>
      <c r="F18" s="63" t="s">
        <v>59</v>
      </c>
      <c r="G18" s="62" t="s">
        <v>19</v>
      </c>
      <c r="K18" s="4" t="s">
        <v>35</v>
      </c>
      <c r="L18" s="10" t="s">
        <v>149</v>
      </c>
    </row>
    <row r="19" spans="1:12" ht="12" customHeight="1" x14ac:dyDescent="0.3">
      <c r="A19" s="4" t="s">
        <v>12</v>
      </c>
      <c r="B19" s="19" t="s">
        <v>2</v>
      </c>
      <c r="C19" s="9" t="s">
        <v>35</v>
      </c>
      <c r="E19" s="58" t="s">
        <v>53</v>
      </c>
      <c r="F19" s="60" t="s">
        <v>59</v>
      </c>
      <c r="G19" s="59" t="s">
        <v>19</v>
      </c>
      <c r="K19" s="4" t="s">
        <v>45</v>
      </c>
      <c r="L19" s="71" t="s">
        <v>147</v>
      </c>
    </row>
    <row r="20" spans="1:12" ht="12" customHeight="1" x14ac:dyDescent="0.3">
      <c r="A20" s="4" t="s">
        <v>16</v>
      </c>
      <c r="B20" s="19" t="s">
        <v>44</v>
      </c>
      <c r="C20" s="9" t="s">
        <v>45</v>
      </c>
      <c r="E20" s="61" t="s">
        <v>53</v>
      </c>
      <c r="F20" s="63" t="s">
        <v>62</v>
      </c>
      <c r="G20" s="62" t="s">
        <v>26</v>
      </c>
      <c r="K20" s="4" t="s">
        <v>36</v>
      </c>
      <c r="L20" s="10" t="s">
        <v>150</v>
      </c>
    </row>
    <row r="21" spans="1:12" ht="12" customHeight="1" x14ac:dyDescent="0.3">
      <c r="A21" s="4" t="s">
        <v>12</v>
      </c>
      <c r="B21" s="19" t="s">
        <v>4</v>
      </c>
      <c r="C21" s="9" t="s">
        <v>36</v>
      </c>
      <c r="G21" s="13"/>
      <c r="K21" s="4" t="s">
        <v>36</v>
      </c>
      <c r="L21" s="10" t="s">
        <v>151</v>
      </c>
    </row>
    <row r="22" spans="1:12" ht="12" customHeight="1" x14ac:dyDescent="0.3">
      <c r="A22" s="4" t="s">
        <v>14</v>
      </c>
      <c r="B22" s="19" t="s">
        <v>42</v>
      </c>
      <c r="C22" s="9" t="s">
        <v>43</v>
      </c>
      <c r="G22" s="13"/>
      <c r="H22" s="5"/>
      <c r="K22" s="4" t="s">
        <v>46</v>
      </c>
      <c r="L22" s="71" t="s">
        <v>147</v>
      </c>
    </row>
    <row r="23" spans="1:12" ht="12" customHeight="1" x14ac:dyDescent="0.3">
      <c r="A23" s="6" t="s">
        <v>18</v>
      </c>
      <c r="B23" s="19" t="s">
        <v>55</v>
      </c>
      <c r="C23" s="9" t="s">
        <v>46</v>
      </c>
      <c r="H23" s="5"/>
      <c r="K23" s="4" t="s">
        <v>46</v>
      </c>
      <c r="L23" s="10" t="s">
        <v>149</v>
      </c>
    </row>
    <row r="24" spans="1:12" ht="12" customHeight="1" x14ac:dyDescent="0.3">
      <c r="H24" s="5"/>
      <c r="K24"/>
      <c r="L24"/>
    </row>
    <row r="25" spans="1:12" ht="12" customHeight="1" x14ac:dyDescent="0.3">
      <c r="C25" s="11"/>
      <c r="H25" s="5"/>
    </row>
    <row r="26" spans="1:12" ht="12" customHeight="1" x14ac:dyDescent="0.3">
      <c r="H26" s="5"/>
    </row>
    <row r="27" spans="1:12" ht="12" customHeight="1" x14ac:dyDescent="0.3">
      <c r="H27" s="5"/>
    </row>
    <row r="28" spans="1:12" ht="12" customHeight="1" x14ac:dyDescent="0.3">
      <c r="H28" s="5"/>
    </row>
    <row r="29" spans="1:12" ht="12" customHeight="1" x14ac:dyDescent="0.3">
      <c r="H29" s="5"/>
    </row>
    <row r="30" spans="1:12" ht="12" customHeight="1" x14ac:dyDescent="0.3">
      <c r="D30" s="17"/>
      <c r="H30" s="5"/>
    </row>
    <row r="31" spans="1:12" ht="12" customHeight="1" x14ac:dyDescent="0.3">
      <c r="D31" s="17"/>
      <c r="H31" s="5"/>
    </row>
    <row r="32" spans="1:12" ht="12" customHeight="1" x14ac:dyDescent="0.3">
      <c r="D32" s="17"/>
      <c r="H32" s="5"/>
    </row>
    <row r="33" spans="3:8" ht="12" customHeight="1" x14ac:dyDescent="0.3">
      <c r="D33" s="17"/>
      <c r="H33" s="5"/>
    </row>
    <row r="34" spans="3:8" ht="12" customHeight="1" x14ac:dyDescent="0.3">
      <c r="D34" s="17"/>
      <c r="H34" s="5"/>
    </row>
    <row r="35" spans="3:8" ht="12" customHeight="1" x14ac:dyDescent="0.3">
      <c r="D35" s="17"/>
      <c r="H35" s="5"/>
    </row>
    <row r="36" spans="3:8" ht="12" customHeight="1" x14ac:dyDescent="0.3">
      <c r="D36" s="17"/>
      <c r="H36" s="5"/>
    </row>
    <row r="37" spans="3:8" ht="12" customHeight="1" x14ac:dyDescent="0.3">
      <c r="D37" s="17"/>
      <c r="H37" s="5"/>
    </row>
    <row r="38" spans="3:8" ht="12" customHeight="1" x14ac:dyDescent="0.3">
      <c r="D38" s="17"/>
      <c r="H38" s="5"/>
    </row>
    <row r="39" spans="3:8" ht="12" customHeight="1" x14ac:dyDescent="0.3">
      <c r="D39" s="17"/>
      <c r="H39" s="5"/>
    </row>
    <row r="40" spans="3:8" ht="12" customHeight="1" x14ac:dyDescent="0.3">
      <c r="D40" s="17"/>
      <c r="H40" s="5"/>
    </row>
    <row r="41" spans="3:8" ht="12" customHeight="1" x14ac:dyDescent="0.3">
      <c r="D41" s="17"/>
      <c r="H41" s="5"/>
    </row>
    <row r="42" spans="3:8" ht="12" customHeight="1" x14ac:dyDescent="0.3">
      <c r="D42" s="17"/>
      <c r="H42" s="5"/>
    </row>
    <row r="43" spans="3:8" ht="12" customHeight="1" x14ac:dyDescent="0.3">
      <c r="D43" s="17"/>
      <c r="H43" s="5"/>
    </row>
    <row r="44" spans="3:8" ht="12" customHeight="1" x14ac:dyDescent="0.3">
      <c r="D44" s="17"/>
      <c r="H44" s="5"/>
    </row>
    <row r="45" spans="3:8" ht="12" customHeight="1" x14ac:dyDescent="0.3">
      <c r="D45" s="17"/>
      <c r="E45" s="18"/>
      <c r="F45" s="18"/>
      <c r="G45" s="18"/>
      <c r="H45" s="5"/>
    </row>
    <row r="46" spans="3:8" ht="12" customHeight="1" x14ac:dyDescent="0.3">
      <c r="D46" s="17"/>
      <c r="E46" s="18"/>
      <c r="F46" s="18"/>
      <c r="G46" s="18"/>
      <c r="H46" s="5"/>
    </row>
    <row r="47" spans="3:8" ht="12" customHeight="1" x14ac:dyDescent="0.3">
      <c r="D47" s="18"/>
      <c r="E47" s="18"/>
      <c r="F47" s="18"/>
      <c r="G47" s="18"/>
      <c r="H47" s="5"/>
    </row>
    <row r="48" spans="3:8" ht="12" customHeight="1" x14ac:dyDescent="0.3">
      <c r="C48" s="13"/>
      <c r="D48" s="18"/>
      <c r="E48" s="17"/>
      <c r="F48" s="17"/>
      <c r="G48" s="18"/>
      <c r="H48" s="5"/>
    </row>
    <row r="49" spans="3:8" ht="12" customHeight="1" x14ac:dyDescent="0.3">
      <c r="C49" s="18"/>
      <c r="D49" s="17"/>
      <c r="E49" s="17"/>
      <c r="F49" s="17"/>
      <c r="G49" s="18"/>
      <c r="H49" s="5"/>
    </row>
    <row r="50" spans="3:8" ht="12" customHeight="1" x14ac:dyDescent="0.3">
      <c r="C50" s="18"/>
      <c r="D50" s="17"/>
      <c r="E50" s="17"/>
      <c r="F50" s="17"/>
      <c r="G50" s="18"/>
      <c r="H50" s="5"/>
    </row>
    <row r="51" spans="3:8" ht="12" customHeight="1" x14ac:dyDescent="0.3">
      <c r="C51" s="18"/>
      <c r="D51" s="17"/>
      <c r="E51" s="17"/>
      <c r="F51" s="17"/>
      <c r="G51" s="18"/>
      <c r="H51" s="5"/>
    </row>
    <row r="52" spans="3:8" ht="12" customHeight="1" x14ac:dyDescent="0.3">
      <c r="C52" s="18"/>
      <c r="D52" s="17"/>
      <c r="E52" s="17"/>
      <c r="F52" s="17"/>
      <c r="G52" s="18"/>
      <c r="H52" s="5"/>
    </row>
    <row r="53" spans="3:8" ht="12" customHeight="1" x14ac:dyDescent="0.3">
      <c r="C53" s="18"/>
      <c r="D53" s="17"/>
      <c r="E53" s="17"/>
      <c r="F53" s="17"/>
      <c r="G53" s="18"/>
      <c r="H53" s="5"/>
    </row>
    <row r="54" spans="3:8" ht="12" customHeight="1" x14ac:dyDescent="0.3">
      <c r="C54" s="18"/>
      <c r="D54" s="17"/>
      <c r="E54" s="17"/>
      <c r="F54" s="17"/>
    </row>
    <row r="55" spans="3:8" ht="12" customHeight="1" x14ac:dyDescent="0.3">
      <c r="C55" s="18"/>
      <c r="D55" s="17"/>
      <c r="E55" s="17"/>
      <c r="F55" s="17"/>
    </row>
    <row r="56" spans="3:8" ht="12" customHeight="1" x14ac:dyDescent="0.3">
      <c r="C56" s="18"/>
      <c r="D56" s="17"/>
      <c r="E56" s="17"/>
      <c r="F56" s="17"/>
    </row>
    <row r="57" spans="3:8" ht="12" customHeight="1" x14ac:dyDescent="0.3">
      <c r="C57" s="18"/>
      <c r="D57" s="17"/>
      <c r="E57" s="17"/>
      <c r="F57" s="17"/>
    </row>
    <row r="58" spans="3:8" ht="12" customHeight="1" x14ac:dyDescent="0.3">
      <c r="C58" s="18"/>
      <c r="D58" s="17"/>
      <c r="E58" s="17"/>
      <c r="F58" s="17"/>
    </row>
    <row r="59" spans="3:8" ht="12" customHeight="1" x14ac:dyDescent="0.3">
      <c r="C59" s="18"/>
      <c r="D59" s="17"/>
      <c r="E59" s="17"/>
      <c r="F59" s="17"/>
    </row>
    <row r="60" spans="3:8" ht="12" customHeight="1" x14ac:dyDescent="0.3">
      <c r="D60" s="17"/>
      <c r="E60" s="17"/>
      <c r="F60" s="17"/>
    </row>
    <row r="61" spans="3:8" ht="12" customHeight="1" x14ac:dyDescent="0.3">
      <c r="D61" s="17"/>
      <c r="E61" s="18"/>
      <c r="F61" s="18"/>
    </row>
    <row r="62" spans="3:8" ht="12" customHeight="1" x14ac:dyDescent="0.3">
      <c r="E62" s="18"/>
      <c r="F62" s="18"/>
    </row>
    <row r="63" spans="3:8" ht="12" customHeight="1" x14ac:dyDescent="0.3">
      <c r="E63" s="18"/>
      <c r="F63" s="18"/>
    </row>
    <row r="64" spans="3:8" ht="12" customHeight="1" x14ac:dyDescent="0.3">
      <c r="E64" s="18"/>
      <c r="F64" s="18"/>
    </row>
    <row r="65" spans="5:6" ht="12" customHeight="1" x14ac:dyDescent="0.3">
      <c r="E65" s="18"/>
      <c r="F65" s="18"/>
    </row>
    <row r="66" spans="5:6" ht="12" customHeight="1" x14ac:dyDescent="0.3">
      <c r="E66" s="18"/>
      <c r="F66" s="18"/>
    </row>
    <row r="67" spans="5:6" ht="12" customHeight="1" x14ac:dyDescent="0.3">
      <c r="E67" s="18"/>
      <c r="F67" s="18"/>
    </row>
    <row r="68" spans="5:6" ht="12" customHeight="1" x14ac:dyDescent="0.3">
      <c r="E68" s="18"/>
      <c r="F68" s="18"/>
    </row>
    <row r="69" spans="5:6" ht="12" customHeight="1" x14ac:dyDescent="0.3">
      <c r="E69" s="18"/>
      <c r="F69" s="18"/>
    </row>
    <row r="70" spans="5:6" ht="12" customHeight="1" x14ac:dyDescent="0.3">
      <c r="E70" s="18"/>
      <c r="F70" s="18"/>
    </row>
    <row r="71" spans="5:6" ht="12" customHeight="1" x14ac:dyDescent="0.3">
      <c r="E71" s="18"/>
      <c r="F71" s="18"/>
    </row>
    <row r="72" spans="5:6" ht="12" customHeight="1" x14ac:dyDescent="0.3">
      <c r="E72" s="18"/>
      <c r="F72" s="18"/>
    </row>
    <row r="73" spans="5:6" ht="12" customHeight="1" x14ac:dyDescent="0.3">
      <c r="E73" s="18"/>
      <c r="F73" s="18"/>
    </row>
    <row r="74" spans="5:6" ht="12" customHeight="1" x14ac:dyDescent="0.3">
      <c r="E74" s="18"/>
      <c r="F74" s="18"/>
    </row>
    <row r="75" spans="5:6" ht="12" customHeight="1" x14ac:dyDescent="0.3">
      <c r="E75" s="18"/>
      <c r="F75" s="18"/>
    </row>
    <row r="76" spans="5:6" ht="12" customHeight="1" x14ac:dyDescent="0.3">
      <c r="E76" s="18"/>
      <c r="F76" s="18"/>
    </row>
    <row r="105" spans="2:7" s="7" customFormat="1" ht="12" customHeight="1" x14ac:dyDescent="0.3">
      <c r="B105" s="13"/>
      <c r="C105" s="17"/>
      <c r="D105" s="13"/>
      <c r="E105" s="13"/>
      <c r="F105" s="13"/>
      <c r="G105" s="17"/>
    </row>
    <row r="106" spans="2:7" s="7" customFormat="1" ht="12" customHeight="1" x14ac:dyDescent="0.3">
      <c r="B106" s="13"/>
      <c r="C106" s="17"/>
      <c r="D106" s="13"/>
      <c r="E106" s="13"/>
      <c r="F106" s="13"/>
      <c r="G106" s="17"/>
    </row>
  </sheetData>
  <sheetProtection formatCells="0" formatColumns="0" formatRows="0" insertColumns="0" insertRows="0" insertHyperlinks="0" sort="0" pivotTables="0"/>
  <sortState xmlns:xlrd2="http://schemas.microsoft.com/office/spreadsheetml/2017/richdata2" ref="K3:L23">
    <sortCondition ref="K3:K23"/>
  </sortState>
  <phoneticPr fontId="2" type="noConversion"/>
  <printOptions horizontalCentered="1"/>
  <pageMargins left="0" right="0" top="0.39370078740157483" bottom="0.39370078740157483" header="0" footer="0"/>
  <pageSetup paperSize="9" scale="8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C418-9D19-41AF-B024-7EC0682CF820}">
  <sheetPr>
    <pageSetUpPr fitToPage="1"/>
  </sheetPr>
  <dimension ref="B1:AN28"/>
  <sheetViews>
    <sheetView showGridLines="0" tabSelected="1" zoomScale="70" zoomScaleNormal="70" zoomScaleSheetLayoutView="20" workbookViewId="0">
      <pane ySplit="6" topLeftCell="A7" activePane="bottomLeft" state="frozen"/>
      <selection pane="bottomLeft" activeCell="A7" sqref="A7"/>
    </sheetView>
  </sheetViews>
  <sheetFormatPr baseColWidth="10" defaultColWidth="15.5546875" defaultRowHeight="15" x14ac:dyDescent="0.3"/>
  <cols>
    <col min="1" max="1" width="1.88671875" style="38" customWidth="1"/>
    <col min="2" max="2" width="0.44140625" style="34" hidden="1" customWidth="1"/>
    <col min="3" max="3" width="0.44140625" style="35" hidden="1" customWidth="1"/>
    <col min="4" max="4" width="28.77734375" style="36" customWidth="1"/>
    <col min="5" max="5" width="55.44140625" style="36" customWidth="1"/>
    <col min="6" max="6" width="37" style="36" customWidth="1"/>
    <col min="7" max="7" width="17.6640625" style="36" customWidth="1"/>
    <col min="8" max="8" width="25" style="36" customWidth="1"/>
    <col min="9" max="9" width="28.44140625" style="36" customWidth="1"/>
    <col min="10" max="10" width="17.6640625" style="36" customWidth="1"/>
    <col min="11" max="11" width="28.109375" style="36" customWidth="1"/>
    <col min="12" max="14" width="17.6640625" style="36" customWidth="1"/>
    <col min="15" max="15" width="17.6640625" style="37" customWidth="1"/>
    <col min="16" max="16" width="38.109375" style="37" customWidth="1"/>
    <col min="17" max="17" width="22" style="38" customWidth="1"/>
    <col min="18" max="18" width="17.6640625" style="38" customWidth="1"/>
    <col min="19" max="19" width="18.109375" style="38" customWidth="1"/>
    <col min="20" max="16384" width="15.5546875" style="38"/>
  </cols>
  <sheetData>
    <row r="1" spans="2:40" s="78" customFormat="1" ht="16.8" x14ac:dyDescent="0.3">
      <c r="B1" s="79"/>
      <c r="C1" s="80"/>
      <c r="D1" s="81"/>
      <c r="E1" s="81"/>
      <c r="F1" s="81"/>
      <c r="G1" s="81"/>
      <c r="H1" s="81"/>
      <c r="I1" s="81"/>
      <c r="J1" s="81"/>
      <c r="K1" s="81"/>
      <c r="L1" s="81"/>
      <c r="M1" s="81"/>
      <c r="N1" s="81"/>
      <c r="O1" s="82"/>
      <c r="P1" s="82"/>
    </row>
    <row r="2" spans="2:40" s="26" customFormat="1" ht="24.6" x14ac:dyDescent="0.3">
      <c r="B2" s="30"/>
      <c r="C2" s="30"/>
      <c r="D2" s="57" t="s">
        <v>72</v>
      </c>
      <c r="E2" s="57"/>
      <c r="F2" s="57"/>
      <c r="G2" s="29"/>
      <c r="J2" s="27"/>
      <c r="K2" s="27"/>
      <c r="L2" s="27"/>
      <c r="R2" s="28"/>
    </row>
    <row r="3" spans="2:40" s="20" customFormat="1" ht="21" x14ac:dyDescent="0.3">
      <c r="B3" s="30"/>
      <c r="C3" s="30"/>
      <c r="D3" s="55" t="s">
        <v>173</v>
      </c>
      <c r="E3" s="21"/>
      <c r="F3" s="22"/>
      <c r="G3" s="21"/>
      <c r="H3" s="23"/>
      <c r="I3" s="23"/>
      <c r="M3" s="24"/>
      <c r="N3" s="25"/>
    </row>
    <row r="4" spans="2:40" s="23" customFormat="1" ht="6.6" x14ac:dyDescent="0.3">
      <c r="B4" s="83"/>
      <c r="C4" s="83"/>
      <c r="D4" s="84"/>
      <c r="E4" s="84"/>
      <c r="F4" s="84"/>
      <c r="G4" s="84"/>
      <c r="N4" s="85"/>
    </row>
    <row r="5" spans="2:40" s="23" customFormat="1" ht="21" customHeight="1" x14ac:dyDescent="0.5">
      <c r="B5" s="83"/>
      <c r="C5" s="83"/>
      <c r="D5" s="134" t="s">
        <v>172</v>
      </c>
      <c r="E5" s="134"/>
      <c r="F5" s="134"/>
      <c r="G5" s="134"/>
      <c r="H5" s="134"/>
      <c r="I5" s="134"/>
      <c r="J5" s="134"/>
      <c r="K5" s="134"/>
      <c r="L5" s="134"/>
      <c r="M5" s="134"/>
      <c r="N5" s="134"/>
      <c r="O5" s="134"/>
      <c r="P5" s="134"/>
      <c r="Q5" s="134"/>
      <c r="R5" s="134"/>
      <c r="S5"/>
      <c r="T5"/>
      <c r="U5"/>
      <c r="V5"/>
      <c r="W5"/>
      <c r="X5"/>
      <c r="Y5"/>
      <c r="Z5"/>
      <c r="AA5"/>
      <c r="AB5"/>
      <c r="AC5"/>
      <c r="AD5"/>
      <c r="AE5"/>
      <c r="AF5"/>
      <c r="AG5"/>
      <c r="AH5"/>
      <c r="AI5"/>
      <c r="AJ5"/>
      <c r="AK5"/>
      <c r="AL5"/>
      <c r="AM5"/>
      <c r="AN5"/>
    </row>
    <row r="6" spans="2:40" s="72" customFormat="1" ht="34.799999999999997" thickBot="1" x14ac:dyDescent="0.35">
      <c r="B6" s="73" t="s">
        <v>56</v>
      </c>
      <c r="C6" s="74" t="s">
        <v>48</v>
      </c>
      <c r="D6" s="56" t="s">
        <v>153</v>
      </c>
      <c r="E6" s="56" t="s">
        <v>152</v>
      </c>
      <c r="F6" s="56" t="s">
        <v>154</v>
      </c>
      <c r="G6" s="56" t="s">
        <v>155</v>
      </c>
      <c r="H6" s="56" t="s">
        <v>156</v>
      </c>
      <c r="I6" s="56" t="s">
        <v>157</v>
      </c>
      <c r="J6" s="56" t="s">
        <v>158</v>
      </c>
      <c r="K6" s="128" t="s">
        <v>171</v>
      </c>
      <c r="L6" s="56" t="s">
        <v>159</v>
      </c>
      <c r="M6" s="56" t="s">
        <v>160</v>
      </c>
      <c r="N6" s="75" t="s">
        <v>161</v>
      </c>
      <c r="O6" s="75" t="s">
        <v>162</v>
      </c>
      <c r="P6" s="56" t="s">
        <v>163</v>
      </c>
      <c r="Q6" s="56" t="s">
        <v>164</v>
      </c>
      <c r="R6" s="76" t="s">
        <v>165</v>
      </c>
      <c r="S6" s="77"/>
    </row>
    <row r="7" spans="2:40" s="33" customFormat="1" ht="69" x14ac:dyDescent="0.3">
      <c r="B7" s="31" t="str">
        <f>VLOOKUP(Tabla1[[#This Row],[Entidad convocante
Menú desplegable]],Campos!$B$10:$C$23,2,FALSE)</f>
        <v>DGD</v>
      </c>
      <c r="C7" s="32" t="str">
        <f>VLOOKUP(Tabla1[[#This Row],[Prioridad
Menú desplegable]],Campos!$G$3:$H$7,2,FALSE)</f>
        <v>P2_</v>
      </c>
      <c r="D7" s="86" t="s">
        <v>75</v>
      </c>
      <c r="E7" s="87" t="s">
        <v>92</v>
      </c>
      <c r="F7" s="88" t="s">
        <v>93</v>
      </c>
      <c r="G7" s="89" t="s">
        <v>24</v>
      </c>
      <c r="H7" s="89" t="s">
        <v>148</v>
      </c>
      <c r="I7" s="90" t="s">
        <v>65</v>
      </c>
      <c r="J7" s="91" t="s">
        <v>61</v>
      </c>
      <c r="K7" s="129" t="str">
        <f>VLOOKUP(Tabla1[[#This Row],[Objetivo específico
Menú desplegable]],Campos!$F$11:$G$20,2,FALSE)</f>
        <v>4. h) Inclusión activa para los grupos desfavorecidos.</v>
      </c>
      <c r="L7" s="92">
        <v>2500000</v>
      </c>
      <c r="M7" s="93">
        <f>Tabla1[[#This Row],[Importe coste total convocatoria 
euros]]*0.85</f>
        <v>2125000</v>
      </c>
      <c r="N7" s="94" t="s">
        <v>94</v>
      </c>
      <c r="O7" s="94" t="s">
        <v>95</v>
      </c>
      <c r="P7" s="95" t="s">
        <v>74</v>
      </c>
      <c r="Q7" s="90" t="s">
        <v>166</v>
      </c>
      <c r="R7" s="96">
        <v>45394</v>
      </c>
    </row>
    <row r="8" spans="2:40" s="33" customFormat="1" ht="69" x14ac:dyDescent="0.3">
      <c r="B8" s="31" t="str">
        <f>VLOOKUP(Tabla1[[#This Row],[Entidad convocante
Menú desplegable]],Campos!$B$10:$C$23,2,FALSE)</f>
        <v>AII</v>
      </c>
      <c r="C8" s="32" t="str">
        <f>VLOOKUP(Tabla1[[#This Row],[Prioridad
Menú desplegable]],Campos!$G$3:$H$7,2,FALSE)</f>
        <v>P1_</v>
      </c>
      <c r="D8" s="97" t="s">
        <v>76</v>
      </c>
      <c r="E8" s="98" t="s">
        <v>77</v>
      </c>
      <c r="F8" s="99" t="s">
        <v>79</v>
      </c>
      <c r="G8" s="100" t="s">
        <v>30</v>
      </c>
      <c r="H8" s="101" t="s">
        <v>147</v>
      </c>
      <c r="I8" s="102" t="s">
        <v>65</v>
      </c>
      <c r="J8" s="103" t="s">
        <v>57</v>
      </c>
      <c r="K8" s="130" t="str">
        <f>VLOOKUP(Tabla1[[#This Row],[Objetivo específico
Menú desplegable]],Campos!$F$11:$G$20,2,FALSE)</f>
        <v>4. a) Mejorar el acceso al empleo de los demandantes de empleo.</v>
      </c>
      <c r="L8" s="104">
        <v>1815995</v>
      </c>
      <c r="M8" s="105">
        <f>Tabla1[[#This Row],[Importe coste total convocatoria 
euros]]*85%</f>
        <v>1543595.75</v>
      </c>
      <c r="N8" s="106" t="s">
        <v>94</v>
      </c>
      <c r="O8" s="107" t="s">
        <v>95</v>
      </c>
      <c r="P8" s="108" t="s">
        <v>78</v>
      </c>
      <c r="Q8" s="109" t="s">
        <v>166</v>
      </c>
      <c r="R8" s="110">
        <v>45394</v>
      </c>
    </row>
    <row r="9" spans="2:40" s="33" customFormat="1" ht="55.2" x14ac:dyDescent="0.3">
      <c r="B9" s="31" t="str">
        <f>VLOOKUP(Tabla1[[#This Row],[Entidad convocante
Menú desplegable]],Campos!$B$10:$C$23,2,FALSE)</f>
        <v>DGATES</v>
      </c>
      <c r="C9" s="32" t="str">
        <f>VLOOKUP(Tabla1[[#This Row],[Prioridad
Menú desplegable]],Campos!$G$3:$H$7,2,FALSE)</f>
        <v>P1_</v>
      </c>
      <c r="D9" s="97" t="s">
        <v>73</v>
      </c>
      <c r="E9" s="98" t="s">
        <v>73</v>
      </c>
      <c r="F9" s="99" t="s">
        <v>64</v>
      </c>
      <c r="G9" s="101" t="s">
        <v>3</v>
      </c>
      <c r="H9" s="101" t="s">
        <v>147</v>
      </c>
      <c r="I9" s="109" t="s">
        <v>65</v>
      </c>
      <c r="J9" s="111" t="s">
        <v>57</v>
      </c>
      <c r="K9" s="131" t="str">
        <f>VLOOKUP(Tabla1[[#This Row],[Objetivo específico
Menú desplegable]],Campos!$F$11:$G$20,2,FALSE)</f>
        <v>4. a) Mejorar el acceso al empleo de los demandantes de empleo.</v>
      </c>
      <c r="L9" s="112">
        <v>357000</v>
      </c>
      <c r="M9" s="105">
        <f>Tabla1[[#This Row],[Importe coste total convocatoria 
euros]]*85%</f>
        <v>303450</v>
      </c>
      <c r="N9" s="106" t="s">
        <v>130</v>
      </c>
      <c r="O9" s="106" t="s">
        <v>94</v>
      </c>
      <c r="P9" s="113" t="s">
        <v>66</v>
      </c>
      <c r="Q9" s="109" t="s">
        <v>166</v>
      </c>
      <c r="R9" s="114">
        <v>45394</v>
      </c>
    </row>
    <row r="10" spans="2:40" s="33" customFormat="1" ht="55.2" x14ac:dyDescent="0.3">
      <c r="B10" s="31" t="str">
        <f>VLOOKUP(Tabla1[[#This Row],[Entidad convocante
Menú desplegable]],Campos!$B$10:$C$23,2,FALSE)</f>
        <v>DGATES</v>
      </c>
      <c r="C10" s="32" t="str">
        <f>VLOOKUP(Tabla1[[#This Row],[Prioridad
Menú desplegable]],Campos!$G$3:$H$7,2,FALSE)</f>
        <v>P1_</v>
      </c>
      <c r="D10" s="97" t="s">
        <v>69</v>
      </c>
      <c r="E10" s="98" t="s">
        <v>70</v>
      </c>
      <c r="F10" s="99" t="s">
        <v>68</v>
      </c>
      <c r="G10" s="101" t="s">
        <v>3</v>
      </c>
      <c r="H10" s="101" t="s">
        <v>147</v>
      </c>
      <c r="I10" s="109" t="s">
        <v>65</v>
      </c>
      <c r="J10" s="111" t="s">
        <v>57</v>
      </c>
      <c r="K10" s="131" t="str">
        <f>VLOOKUP(Tabla1[[#This Row],[Objetivo específico
Menú desplegable]],Campos!$F$11:$G$20,2,FALSE)</f>
        <v>4. a) Mejorar el acceso al empleo de los demandantes de empleo.</v>
      </c>
      <c r="L10" s="112">
        <v>40000</v>
      </c>
      <c r="M10" s="105">
        <f>Tabla1[[#This Row],[Importe coste total convocatoria 
euros]]*85%</f>
        <v>34000</v>
      </c>
      <c r="N10" s="106" t="s">
        <v>131</v>
      </c>
      <c r="O10" s="106" t="s">
        <v>132</v>
      </c>
      <c r="P10" s="113" t="s">
        <v>67</v>
      </c>
      <c r="Q10" s="109" t="s">
        <v>166</v>
      </c>
      <c r="R10" s="114">
        <v>45394</v>
      </c>
    </row>
    <row r="11" spans="2:40" s="33" customFormat="1" ht="55.2" x14ac:dyDescent="0.3">
      <c r="B11" s="31" t="str">
        <f>VLOOKUP(Tabla1[[#This Row],[Entidad convocante
Menú desplegable]],Campos!$B$10:$C$23,2,FALSE)</f>
        <v>DGATES</v>
      </c>
      <c r="C11" s="32" t="str">
        <f>VLOOKUP(Tabla1[[#This Row],[Prioridad
Menú desplegable]],Campos!$G$3:$H$7,2,FALSE)</f>
        <v>P1_</v>
      </c>
      <c r="D11" s="97" t="s">
        <v>69</v>
      </c>
      <c r="E11" s="98" t="s">
        <v>71</v>
      </c>
      <c r="F11" s="99" t="s">
        <v>68</v>
      </c>
      <c r="G11" s="101" t="s">
        <v>3</v>
      </c>
      <c r="H11" s="101" t="s">
        <v>147</v>
      </c>
      <c r="I11" s="109" t="s">
        <v>65</v>
      </c>
      <c r="J11" s="111" t="s">
        <v>57</v>
      </c>
      <c r="K11" s="131" t="str">
        <f>VLOOKUP(Tabla1[[#This Row],[Objetivo específico
Menú desplegable]],Campos!$F$11:$G$20,2,FALSE)</f>
        <v>4. a) Mejorar el acceso al empleo de los demandantes de empleo.</v>
      </c>
      <c r="L11" s="112">
        <v>475000</v>
      </c>
      <c r="M11" s="105">
        <f>Tabla1[[#This Row],[Importe coste total convocatoria 
euros]]*85%</f>
        <v>403750</v>
      </c>
      <c r="N11" s="106" t="s">
        <v>131</v>
      </c>
      <c r="O11" s="106" t="s">
        <v>132</v>
      </c>
      <c r="P11" s="113" t="s">
        <v>67</v>
      </c>
      <c r="Q11" s="109" t="s">
        <v>166</v>
      </c>
      <c r="R11" s="114">
        <v>45394</v>
      </c>
    </row>
    <row r="12" spans="2:40" s="33" customFormat="1" ht="55.2" x14ac:dyDescent="0.3">
      <c r="B12" s="31" t="str">
        <f>VLOOKUP(Tabla1[[#This Row],[Entidad convocante
Menú desplegable]],Campos!$B$10:$C$23,2,FALSE)</f>
        <v>DGATES</v>
      </c>
      <c r="C12" s="32" t="str">
        <f>VLOOKUP(Tabla1[[#This Row],[Prioridad
Menú desplegable]],Campos!$G$3:$H$7,2,FALSE)</f>
        <v>P1_</v>
      </c>
      <c r="D12" s="97" t="s">
        <v>80</v>
      </c>
      <c r="E12" s="98" t="s">
        <v>81</v>
      </c>
      <c r="F12" s="99" t="s">
        <v>82</v>
      </c>
      <c r="G12" s="101" t="s">
        <v>3</v>
      </c>
      <c r="H12" s="101" t="s">
        <v>147</v>
      </c>
      <c r="I12" s="109" t="s">
        <v>65</v>
      </c>
      <c r="J12" s="111" t="s">
        <v>58</v>
      </c>
      <c r="K12" s="131" t="str">
        <f>VLOOKUP(Tabla1[[#This Row],[Objetivo específico
Menú desplegable]],Campos!$F$11:$G$20,2,FALSE)</f>
        <v xml:space="preserve">4. c) Participación de género en el mercado de trabajo, y equilibrio entre la vida laboral y la familiar. </v>
      </c>
      <c r="L12" s="112">
        <v>3500000</v>
      </c>
      <c r="M12" s="105">
        <f>Tabla1[[#This Row],[Importe coste total convocatoria 
euros]]*85%</f>
        <v>2975000</v>
      </c>
      <c r="N12" s="106" t="s">
        <v>131</v>
      </c>
      <c r="O12" s="106" t="s">
        <v>94</v>
      </c>
      <c r="P12" s="113" t="s">
        <v>83</v>
      </c>
      <c r="Q12" s="109" t="s">
        <v>166</v>
      </c>
      <c r="R12" s="114">
        <v>45394</v>
      </c>
    </row>
    <row r="13" spans="2:40" s="33" customFormat="1" ht="55.2" x14ac:dyDescent="0.3">
      <c r="B13" s="31" t="str">
        <f>VLOOKUP(Tabla1[[#This Row],[Entidad convocante
Menú desplegable]],Campos!$B$10:$C$23,2,FALSE)</f>
        <v>DGFPL</v>
      </c>
      <c r="C13" s="32" t="str">
        <f>VLOOKUP(Tabla1[[#This Row],[Prioridad
Menú desplegable]],Campos!$G$3:$H$7,2,FALSE)</f>
        <v>P5_</v>
      </c>
      <c r="D13" s="97" t="s">
        <v>86</v>
      </c>
      <c r="E13" s="98" t="s">
        <v>84</v>
      </c>
      <c r="F13" s="115" t="s">
        <v>96</v>
      </c>
      <c r="G13" s="101" t="s">
        <v>40</v>
      </c>
      <c r="H13" s="101" t="s">
        <v>150</v>
      </c>
      <c r="I13" s="109" t="s">
        <v>65</v>
      </c>
      <c r="J13" s="111" t="s">
        <v>57</v>
      </c>
      <c r="K13" s="131" t="str">
        <f>VLOOKUP(Tabla1[[#This Row],[Objetivo específico
Menú desplegable]],Campos!$F$11:$G$20,2,FALSE)</f>
        <v>4. a) Mejorar el acceso al empleo de los demandantes de empleo.</v>
      </c>
      <c r="L13" s="112">
        <v>1600000</v>
      </c>
      <c r="M13" s="105">
        <f>Tabla1[[#This Row],[Importe coste total convocatoria 
euros]]*85%</f>
        <v>1360000</v>
      </c>
      <c r="N13" s="106" t="s">
        <v>133</v>
      </c>
      <c r="O13" s="106" t="s">
        <v>133</v>
      </c>
      <c r="P13" s="113" t="s">
        <v>85</v>
      </c>
      <c r="Q13" s="109" t="s">
        <v>166</v>
      </c>
      <c r="R13" s="114">
        <v>45394</v>
      </c>
    </row>
    <row r="14" spans="2:40" s="33" customFormat="1" ht="112.8" customHeight="1" x14ac:dyDescent="0.3">
      <c r="B14" s="31" t="str">
        <f>VLOOKUP(Tabla1[[#This Row],[Entidad convocante
Menú desplegable]],Campos!$B$10:$C$23,2,FALSE)</f>
        <v>DGIEC</v>
      </c>
      <c r="C14" s="32" t="str">
        <f>VLOOKUP(Tabla1[[#This Row],[Prioridad
Menú desplegable]],Campos!$G$3:$H$7,2,FALSE)</f>
        <v>P5_</v>
      </c>
      <c r="D14" s="97" t="s">
        <v>87</v>
      </c>
      <c r="E14" s="98" t="s">
        <v>134</v>
      </c>
      <c r="F14" s="99" t="s">
        <v>88</v>
      </c>
      <c r="G14" s="101" t="s">
        <v>33</v>
      </c>
      <c r="H14" s="101" t="s">
        <v>150</v>
      </c>
      <c r="I14" s="109" t="s">
        <v>65</v>
      </c>
      <c r="J14" s="111" t="s">
        <v>59</v>
      </c>
      <c r="K14" s="131" t="str">
        <f>VLOOKUP(Tabla1[[#This Row],[Objetivo específico
Menú desplegable]],Campos!$F$11:$G$20,2,FALSE)</f>
        <v>4. f) promover la igualdad de acceso a una educación y una formación de calidad e inclusivas.</v>
      </c>
      <c r="L14" s="112">
        <v>3000000</v>
      </c>
      <c r="M14" s="105">
        <f>Tabla1[[#This Row],[Importe coste total convocatoria 
euros]]*85%</f>
        <v>2550000</v>
      </c>
      <c r="N14" s="106">
        <v>45446</v>
      </c>
      <c r="O14" s="106">
        <v>45485</v>
      </c>
      <c r="P14" s="113" t="s">
        <v>90</v>
      </c>
      <c r="Q14" s="109" t="s">
        <v>166</v>
      </c>
      <c r="R14" s="114">
        <v>45394</v>
      </c>
    </row>
    <row r="15" spans="2:40" s="33" customFormat="1" ht="55.2" x14ac:dyDescent="0.3">
      <c r="B15" s="31" t="str">
        <f>VLOOKUP(Tabla1[[#This Row],[Entidad convocante
Menú desplegable]],Campos!$B$10:$C$23,2,FALSE)</f>
        <v>DGIEC</v>
      </c>
      <c r="C15" s="32" t="str">
        <f>VLOOKUP(Tabla1[[#This Row],[Prioridad
Menú desplegable]],Campos!$G$3:$H$7,2,FALSE)</f>
        <v>P5_</v>
      </c>
      <c r="D15" s="97" t="s">
        <v>97</v>
      </c>
      <c r="E15" s="98" t="s">
        <v>89</v>
      </c>
      <c r="F15" s="99" t="s">
        <v>88</v>
      </c>
      <c r="G15" s="101" t="s">
        <v>33</v>
      </c>
      <c r="H15" s="101" t="s">
        <v>150</v>
      </c>
      <c r="I15" s="109" t="s">
        <v>65</v>
      </c>
      <c r="J15" s="111" t="s">
        <v>59</v>
      </c>
      <c r="K15" s="131" t="str">
        <f>VLOOKUP(Tabla1[[#This Row],[Objetivo específico
Menú desplegable]],Campos!$F$11:$G$20,2,FALSE)</f>
        <v>4. f) promover la igualdad de acceso a una educación y una formación de calidad e inclusivas.</v>
      </c>
      <c r="L15" s="112">
        <v>300000</v>
      </c>
      <c r="M15" s="105">
        <f>Tabla1[[#This Row],[Importe coste total convocatoria 
euros]]*85%</f>
        <v>255000</v>
      </c>
      <c r="N15" s="106">
        <v>45537</v>
      </c>
      <c r="O15" s="106">
        <v>45568</v>
      </c>
      <c r="P15" s="113" t="s">
        <v>91</v>
      </c>
      <c r="Q15" s="109" t="s">
        <v>166</v>
      </c>
      <c r="R15" s="114">
        <v>45394</v>
      </c>
    </row>
    <row r="16" spans="2:40" s="33" customFormat="1" ht="55.2" x14ac:dyDescent="0.3">
      <c r="B16" s="31" t="str">
        <f>VLOOKUP(Tabla1[[#This Row],[Entidad convocante
Menú desplegable]],Campos!$B$10:$C$23,2,FALSE)</f>
        <v>DGE</v>
      </c>
      <c r="C16" s="32" t="str">
        <f>VLOOKUP(Tabla1[[#This Row],[Prioridad
Menú desplegable]],Campos!$G$3:$H$7,2,FALSE)</f>
        <v>P1_</v>
      </c>
      <c r="D16" s="97" t="s">
        <v>167</v>
      </c>
      <c r="E16" s="98" t="s">
        <v>98</v>
      </c>
      <c r="F16" s="116" t="s">
        <v>99</v>
      </c>
      <c r="G16" s="101" t="s">
        <v>38</v>
      </c>
      <c r="H16" s="101" t="s">
        <v>147</v>
      </c>
      <c r="I16" s="109" t="s">
        <v>65</v>
      </c>
      <c r="J16" s="111" t="s">
        <v>57</v>
      </c>
      <c r="K16" s="131" t="str">
        <f>VLOOKUP(Tabla1[[#This Row],[Objetivo específico
Menú desplegable]],Campos!$F$11:$G$20,2,FALSE)</f>
        <v>4. a) Mejorar el acceso al empleo de los demandantes de empleo.</v>
      </c>
      <c r="L16" s="112">
        <v>3200000</v>
      </c>
      <c r="M16" s="105">
        <f>Tabla1[[#This Row],[Importe coste total convocatoria 
euros]]*85%</f>
        <v>2720000</v>
      </c>
      <c r="N16" s="106">
        <v>45383</v>
      </c>
      <c r="O16" s="106">
        <v>45626</v>
      </c>
      <c r="P16" s="113" t="s">
        <v>108</v>
      </c>
      <c r="Q16" s="109" t="s">
        <v>166</v>
      </c>
      <c r="R16" s="114">
        <v>45394</v>
      </c>
    </row>
    <row r="17" spans="2:18" s="33" customFormat="1" ht="98.4" customHeight="1" x14ac:dyDescent="0.3">
      <c r="B17" s="31" t="str">
        <f>VLOOKUP(Tabla1[[#This Row],[Entidad convocante
Menú desplegable]],Campos!$B$10:$C$23,2,FALSE)</f>
        <v>DGE</v>
      </c>
      <c r="C17" s="32" t="str">
        <f>VLOOKUP(Tabla1[[#This Row],[Prioridad
Menú desplegable]],Campos!$G$3:$H$7,2,FALSE)</f>
        <v>P2_</v>
      </c>
      <c r="D17" s="97" t="s">
        <v>100</v>
      </c>
      <c r="E17" s="98" t="s">
        <v>101</v>
      </c>
      <c r="F17" s="116" t="s">
        <v>102</v>
      </c>
      <c r="G17" s="101" t="s">
        <v>38</v>
      </c>
      <c r="H17" s="101" t="s">
        <v>148</v>
      </c>
      <c r="I17" s="109" t="s">
        <v>65</v>
      </c>
      <c r="J17" s="111" t="s">
        <v>61</v>
      </c>
      <c r="K17" s="131" t="str">
        <f>VLOOKUP(Tabla1[[#This Row],[Objetivo específico
Menú desplegable]],Campos!$F$11:$G$20,2,FALSE)</f>
        <v>4. h) Inclusión activa para los grupos desfavorecidos.</v>
      </c>
      <c r="L17" s="112">
        <v>65372030</v>
      </c>
      <c r="M17" s="105">
        <f>Tabla1[[#This Row],[Importe coste total convocatoria 
euros]]*85%</f>
        <v>55566225.5</v>
      </c>
      <c r="N17" s="106">
        <v>45444</v>
      </c>
      <c r="O17" s="106">
        <v>45474</v>
      </c>
      <c r="P17" s="113" t="s">
        <v>109</v>
      </c>
      <c r="Q17" s="109" t="s">
        <v>166</v>
      </c>
      <c r="R17" s="114">
        <v>45394</v>
      </c>
    </row>
    <row r="18" spans="2:18" s="33" customFormat="1" ht="82.8" customHeight="1" x14ac:dyDescent="0.3">
      <c r="B18" s="31" t="str">
        <f>VLOOKUP(Tabla1[[#This Row],[Entidad convocante
Menú desplegable]],Campos!$B$10:$C$23,2,FALSE)</f>
        <v>DGE</v>
      </c>
      <c r="C18" s="32" t="str">
        <f>VLOOKUP(Tabla1[[#This Row],[Prioridad
Menú desplegable]],Campos!$G$3:$H$7,2,FALSE)</f>
        <v>P2_</v>
      </c>
      <c r="D18" s="97" t="s">
        <v>103</v>
      </c>
      <c r="E18" s="98" t="s">
        <v>104</v>
      </c>
      <c r="F18" s="116" t="s">
        <v>102</v>
      </c>
      <c r="G18" s="101" t="s">
        <v>38</v>
      </c>
      <c r="H18" s="101" t="s">
        <v>148</v>
      </c>
      <c r="I18" s="109" t="s">
        <v>65</v>
      </c>
      <c r="J18" s="111" t="s">
        <v>61</v>
      </c>
      <c r="K18" s="131" t="str">
        <f>VLOOKUP(Tabla1[[#This Row],[Objetivo específico
Menú desplegable]],Campos!$F$11:$G$20,2,FALSE)</f>
        <v>4. h) Inclusión activa para los grupos desfavorecidos.</v>
      </c>
      <c r="L18" s="112">
        <v>1000000</v>
      </c>
      <c r="M18" s="105">
        <f>Tabla1[[#This Row],[Importe coste total convocatoria 
euros]]*85%</f>
        <v>850000</v>
      </c>
      <c r="N18" s="106">
        <v>45444</v>
      </c>
      <c r="O18" s="106">
        <v>45474</v>
      </c>
      <c r="P18" s="113" t="s">
        <v>110</v>
      </c>
      <c r="Q18" s="109" t="s">
        <v>166</v>
      </c>
      <c r="R18" s="114">
        <v>45394</v>
      </c>
    </row>
    <row r="19" spans="2:18" s="33" customFormat="1" ht="69" x14ac:dyDescent="0.3">
      <c r="B19" s="31" t="str">
        <f>VLOOKUP(Tabla1[[#This Row],[Entidad convocante
Menú desplegable]],Campos!$B$10:$C$23,2,FALSE)</f>
        <v>DGE</v>
      </c>
      <c r="C19" s="32" t="str">
        <f>VLOOKUP(Tabla1[[#This Row],[Prioridad
Menú desplegable]],Campos!$G$3:$H$7,2,FALSE)</f>
        <v>P5_</v>
      </c>
      <c r="D19" s="97" t="s">
        <v>105</v>
      </c>
      <c r="E19" s="98" t="s">
        <v>106</v>
      </c>
      <c r="F19" s="116" t="s">
        <v>107</v>
      </c>
      <c r="G19" s="101" t="s">
        <v>38</v>
      </c>
      <c r="H19" s="101" t="s">
        <v>150</v>
      </c>
      <c r="I19" s="109" t="s">
        <v>65</v>
      </c>
      <c r="J19" s="111" t="s">
        <v>57</v>
      </c>
      <c r="K19" s="131" t="str">
        <f>VLOOKUP(Tabla1[[#This Row],[Objetivo específico
Menú desplegable]],Campos!$F$11:$G$20,2,FALSE)</f>
        <v>4. a) Mejorar el acceso al empleo de los demandantes de empleo.</v>
      </c>
      <c r="L19" s="112">
        <v>2450000</v>
      </c>
      <c r="M19" s="105">
        <f>Tabla1[[#This Row],[Importe coste total convocatoria 
euros]]*85%</f>
        <v>2082500</v>
      </c>
      <c r="N19" s="106">
        <v>45383</v>
      </c>
      <c r="O19" s="106">
        <v>45565</v>
      </c>
      <c r="P19" s="113" t="s">
        <v>111</v>
      </c>
      <c r="Q19" s="109" t="s">
        <v>166</v>
      </c>
      <c r="R19" s="114">
        <v>45394</v>
      </c>
    </row>
    <row r="20" spans="2:18" s="33" customFormat="1" ht="214.8" customHeight="1" x14ac:dyDescent="0.3">
      <c r="B20" s="31" t="str">
        <f>VLOOKUP(Tabla1[[#This Row],[Entidad convocante
Menú desplegable]],Campos!$B$10:$C$23,2,FALSE)</f>
        <v>VEP</v>
      </c>
      <c r="C20" s="32" t="str">
        <f>VLOOKUP(Tabla1[[#This Row],[Prioridad
Menú desplegable]],Campos!$G$3:$H$7,2,FALSE)</f>
        <v>P3_</v>
      </c>
      <c r="D20" s="97" t="s">
        <v>168</v>
      </c>
      <c r="E20" s="98" t="s">
        <v>122</v>
      </c>
      <c r="F20" s="99" t="s">
        <v>123</v>
      </c>
      <c r="G20" s="101" t="s">
        <v>55</v>
      </c>
      <c r="H20" s="101" t="s">
        <v>149</v>
      </c>
      <c r="I20" s="109" t="s">
        <v>65</v>
      </c>
      <c r="J20" s="111" t="s">
        <v>59</v>
      </c>
      <c r="K20" s="131" t="str">
        <f>VLOOKUP(Tabla1[[#This Row],[Objetivo específico
Menú desplegable]],Campos!$F$11:$G$20,2,FALSE)</f>
        <v>4. f) promover la igualdad de acceso a una educación y una formación de calidad e inclusivas.</v>
      </c>
      <c r="L20" s="112">
        <v>5367609.7743351059</v>
      </c>
      <c r="M20" s="105">
        <f>Tabla1[[#This Row],[Importe coste total convocatoria 
euros]]*85%</f>
        <v>4562468.3081848398</v>
      </c>
      <c r="N20" s="106" t="s">
        <v>131</v>
      </c>
      <c r="O20" s="106" t="s">
        <v>131</v>
      </c>
      <c r="P20" s="113" t="s">
        <v>127</v>
      </c>
      <c r="Q20" s="109" t="s">
        <v>166</v>
      </c>
      <c r="R20" s="114">
        <v>45394</v>
      </c>
    </row>
    <row r="21" spans="2:18" s="33" customFormat="1" ht="151.80000000000001" x14ac:dyDescent="0.3">
      <c r="B21" s="31" t="str">
        <f>VLOOKUP(Tabla1[[#This Row],[Entidad convocante
Menú desplegable]],Campos!$B$10:$C$23,2,FALSE)</f>
        <v>VEP</v>
      </c>
      <c r="C21" s="32" t="str">
        <f>VLOOKUP(Tabla1[[#This Row],[Prioridad
Menú desplegable]],Campos!$G$3:$H$7,2,FALSE)</f>
        <v>P1_</v>
      </c>
      <c r="D21" s="97" t="s">
        <v>169</v>
      </c>
      <c r="E21" s="98" t="s">
        <v>124</v>
      </c>
      <c r="F21" s="99" t="s">
        <v>123</v>
      </c>
      <c r="G21" s="101" t="s">
        <v>55</v>
      </c>
      <c r="H21" s="101" t="s">
        <v>147</v>
      </c>
      <c r="I21" s="109" t="s">
        <v>65</v>
      </c>
      <c r="J21" s="111" t="s">
        <v>57</v>
      </c>
      <c r="K21" s="131" t="str">
        <f>VLOOKUP(Tabla1[[#This Row],[Objetivo específico
Menú desplegable]],Campos!$F$11:$G$20,2,FALSE)</f>
        <v>4. a) Mejorar el acceso al empleo de los demandantes de empleo.</v>
      </c>
      <c r="L21" s="112">
        <v>4432776.0053329673</v>
      </c>
      <c r="M21" s="105">
        <f>Tabla1[[#This Row],[Importe coste total convocatoria 
euros]]*85%</f>
        <v>3767859.6045330223</v>
      </c>
      <c r="N21" s="106" t="s">
        <v>131</v>
      </c>
      <c r="O21" s="106" t="s">
        <v>131</v>
      </c>
      <c r="P21" s="113" t="s">
        <v>128</v>
      </c>
      <c r="Q21" s="109" t="s">
        <v>166</v>
      </c>
      <c r="R21" s="114">
        <v>45394</v>
      </c>
    </row>
    <row r="22" spans="2:18" s="33" customFormat="1" ht="110.4" x14ac:dyDescent="0.3">
      <c r="B22" s="31" t="str">
        <f>VLOOKUP(Tabla1[[#This Row],[Entidad convocante
Menú desplegable]],Campos!$B$10:$C$23,2,FALSE)</f>
        <v>VEP</v>
      </c>
      <c r="C22" s="32" t="str">
        <f>VLOOKUP(Tabla1[[#This Row],[Prioridad
Menú desplegable]],Campos!$G$3:$H$7,2,FALSE)</f>
        <v>P1_</v>
      </c>
      <c r="D22" s="97" t="s">
        <v>125</v>
      </c>
      <c r="E22" s="98" t="s">
        <v>126</v>
      </c>
      <c r="F22" s="99" t="s">
        <v>123</v>
      </c>
      <c r="G22" s="101" t="s">
        <v>55</v>
      </c>
      <c r="H22" s="101" t="s">
        <v>147</v>
      </c>
      <c r="I22" s="109" t="s">
        <v>65</v>
      </c>
      <c r="J22" s="111" t="s">
        <v>57</v>
      </c>
      <c r="K22" s="131" t="str">
        <f>VLOOKUP(Tabla1[[#This Row],[Objetivo específico
Menú desplegable]],Campos!$F$11:$G$20,2,FALSE)</f>
        <v>4. a) Mejorar el acceso al empleo de los demandantes de empleo.</v>
      </c>
      <c r="L22" s="112">
        <v>1311556.6058371873</v>
      </c>
      <c r="M22" s="105">
        <f>Tabla1[[#This Row],[Importe coste total convocatoria 
euros]]*85%</f>
        <v>1114823.1149616092</v>
      </c>
      <c r="N22" s="106" t="s">
        <v>131</v>
      </c>
      <c r="O22" s="106" t="s">
        <v>131</v>
      </c>
      <c r="P22" s="113" t="s">
        <v>129</v>
      </c>
      <c r="Q22" s="109" t="s">
        <v>166</v>
      </c>
      <c r="R22" s="114">
        <v>45394</v>
      </c>
    </row>
    <row r="23" spans="2:18" s="33" customFormat="1" ht="55.2" x14ac:dyDescent="0.3">
      <c r="B23" s="31" t="str">
        <f>VLOOKUP(Tabla1[[#This Row],[Entidad convocante
Menú desplegable]],Campos!$B$10:$C$23,2,FALSE)</f>
        <v>DGIEP</v>
      </c>
      <c r="C23" s="32" t="str">
        <f>VLOOKUP(Tabla1[[#This Row],[Prioridad
Menú desplegable]],Campos!$G$3:$H$7,2,FALSE)</f>
        <v>P3_</v>
      </c>
      <c r="D23" s="97" t="s">
        <v>170</v>
      </c>
      <c r="E23" s="98" t="s">
        <v>136</v>
      </c>
      <c r="F23" s="99" t="s">
        <v>137</v>
      </c>
      <c r="G23" s="101" t="s">
        <v>1</v>
      </c>
      <c r="H23" s="101" t="s">
        <v>149</v>
      </c>
      <c r="I23" s="109" t="s">
        <v>65</v>
      </c>
      <c r="J23" s="111" t="s">
        <v>59</v>
      </c>
      <c r="K23" s="131" t="str">
        <f>VLOOKUP(Tabla1[[#This Row],[Objetivo específico
Menú desplegable]],Campos!$F$11:$G$20,2,FALSE)</f>
        <v>4. f) promover la igualdad de acceso a una educación y una formación de calidad e inclusivas.</v>
      </c>
      <c r="L23" s="117">
        <v>676257.66</v>
      </c>
      <c r="M23" s="105">
        <f>Tabla1[[#This Row],[Importe coste total convocatoria 
euros]]*85%</f>
        <v>574819.01100000006</v>
      </c>
      <c r="N23" s="106" t="s">
        <v>131</v>
      </c>
      <c r="O23" s="106" t="s">
        <v>131</v>
      </c>
      <c r="P23" s="113" t="s">
        <v>138</v>
      </c>
      <c r="Q23" s="109" t="s">
        <v>166</v>
      </c>
      <c r="R23" s="114">
        <v>45394</v>
      </c>
    </row>
    <row r="24" spans="2:18" s="33" customFormat="1" ht="55.2" x14ac:dyDescent="0.3">
      <c r="B24" s="31" t="str">
        <f>VLOOKUP(Tabla1[[#This Row],[Entidad convocante
Menú desplegable]],Campos!$B$10:$C$23,2,FALSE)</f>
        <v>DGAS</v>
      </c>
      <c r="C24" s="32" t="str">
        <f>VLOOKUP(Tabla1[[#This Row],[Prioridad
Menú desplegable]],Campos!$G$3:$H$7,2,FALSE)</f>
        <v>P2_</v>
      </c>
      <c r="D24" s="97" t="s">
        <v>139</v>
      </c>
      <c r="E24" s="98" t="s">
        <v>140</v>
      </c>
      <c r="F24" s="116" t="s">
        <v>141</v>
      </c>
      <c r="G24" s="101" t="s">
        <v>0</v>
      </c>
      <c r="H24" s="101" t="s">
        <v>148</v>
      </c>
      <c r="I24" s="109" t="s">
        <v>65</v>
      </c>
      <c r="J24" s="111" t="s">
        <v>61</v>
      </c>
      <c r="K24" s="131" t="str">
        <f>VLOOKUP(Tabla1[[#This Row],[Objetivo específico
Menú desplegable]],Campos!$F$11:$G$20,2,FALSE)</f>
        <v>4. h) Inclusión activa para los grupos desfavorecidos.</v>
      </c>
      <c r="L24" s="105">
        <v>1126586.44</v>
      </c>
      <c r="M24" s="105">
        <f>Tabla1[[#This Row],[Importe coste total convocatoria 
euros]]*85%</f>
        <v>957598.47399999993</v>
      </c>
      <c r="N24" s="106" t="s">
        <v>94</v>
      </c>
      <c r="O24" s="106" t="s">
        <v>95</v>
      </c>
      <c r="P24" s="113" t="s">
        <v>142</v>
      </c>
      <c r="Q24" s="109" t="s">
        <v>166</v>
      </c>
      <c r="R24" s="114">
        <v>45394</v>
      </c>
    </row>
    <row r="25" spans="2:18" s="33" customFormat="1" ht="55.2" x14ac:dyDescent="0.3">
      <c r="B25" s="31" t="str">
        <f>VLOOKUP(Tabla1[[#This Row],[Entidad convocante
Menú desplegable]],Campos!$B$10:$C$23,2,FALSE)</f>
        <v>DGAS</v>
      </c>
      <c r="C25" s="32" t="str">
        <f>VLOOKUP(Tabla1[[#This Row],[Prioridad
Menú desplegable]],Campos!$G$3:$H$7,2,FALSE)</f>
        <v>P2_</v>
      </c>
      <c r="D25" s="97" t="s">
        <v>139</v>
      </c>
      <c r="E25" s="98" t="s">
        <v>143</v>
      </c>
      <c r="F25" s="116" t="s">
        <v>141</v>
      </c>
      <c r="G25" s="101" t="s">
        <v>0</v>
      </c>
      <c r="H25" s="101" t="s">
        <v>148</v>
      </c>
      <c r="I25" s="109" t="s">
        <v>65</v>
      </c>
      <c r="J25" s="111" t="s">
        <v>63</v>
      </c>
      <c r="K25" s="131" t="str">
        <f>VLOOKUP(Tabla1[[#This Row],[Objetivo específico
Menú desplegable]],Campos!$F$11:$G$20,2,FALSE)</f>
        <v>4. l) Integración social de las personas en riesgo de pobreza o exclusión social.</v>
      </c>
      <c r="L25" s="105">
        <v>953927.14</v>
      </c>
      <c r="M25" s="105">
        <f>Tabla1[[#This Row],[Importe coste total convocatoria 
euros]]*85%</f>
        <v>810838.06900000002</v>
      </c>
      <c r="N25" s="106" t="s">
        <v>94</v>
      </c>
      <c r="O25" s="106" t="s">
        <v>95</v>
      </c>
      <c r="P25" s="113" t="s">
        <v>142</v>
      </c>
      <c r="Q25" s="109" t="s">
        <v>166</v>
      </c>
      <c r="R25" s="114">
        <v>45394</v>
      </c>
    </row>
    <row r="26" spans="2:18" s="33" customFormat="1" ht="55.2" x14ac:dyDescent="0.3">
      <c r="B26" s="31" t="str">
        <f>VLOOKUP(Tabla1[[#This Row],[Entidad convocante
Menú desplegable]],Campos!$B$10:$C$23,2,FALSE)</f>
        <v>DGAS</v>
      </c>
      <c r="C26" s="32" t="str">
        <f>VLOOKUP(Tabla1[[#This Row],[Prioridad
Menú desplegable]],Campos!$G$3:$H$7,2,FALSE)</f>
        <v>P7_</v>
      </c>
      <c r="D26" s="97" t="s">
        <v>139</v>
      </c>
      <c r="E26" s="98" t="s">
        <v>144</v>
      </c>
      <c r="F26" s="116" t="s">
        <v>141</v>
      </c>
      <c r="G26" s="101" t="s">
        <v>0</v>
      </c>
      <c r="H26" s="101" t="s">
        <v>151</v>
      </c>
      <c r="I26" s="109" t="s">
        <v>65</v>
      </c>
      <c r="J26" s="111" t="s">
        <v>62</v>
      </c>
      <c r="K26" s="131" t="str">
        <f>VLOOKUP(Tabla1[[#This Row],[Objetivo específico
Menú desplegable]],Campos!$F$11:$G$20,2,FALSE)</f>
        <v>4. j) Integración socioeconómica de las comunidades marginadas, como la población romaní;</v>
      </c>
      <c r="L26" s="105">
        <v>699953.17</v>
      </c>
      <c r="M26" s="105">
        <f>Tabla1[[#This Row],[Importe coste total convocatoria 
euros]]*85%</f>
        <v>594960.19449999998</v>
      </c>
      <c r="N26" s="106" t="s">
        <v>94</v>
      </c>
      <c r="O26" s="106" t="s">
        <v>95</v>
      </c>
      <c r="P26" s="113" t="s">
        <v>142</v>
      </c>
      <c r="Q26" s="109" t="s">
        <v>166</v>
      </c>
      <c r="R26" s="114">
        <v>45394</v>
      </c>
    </row>
    <row r="27" spans="2:18" s="33" customFormat="1" ht="55.2" x14ac:dyDescent="0.3">
      <c r="B27" s="31" t="str">
        <f>VLOOKUP(Tabla1[[#This Row],[Entidad convocante
Menú desplegable]],Campos!$B$10:$C$23,2,FALSE)</f>
        <v>DGAS</v>
      </c>
      <c r="C27" s="32" t="str">
        <f>VLOOKUP(Tabla1[[#This Row],[Prioridad
Menú desplegable]],Campos!$G$3:$H$7,2,FALSE)</f>
        <v>P2_</v>
      </c>
      <c r="D27" s="97" t="s">
        <v>139</v>
      </c>
      <c r="E27" s="98" t="s">
        <v>145</v>
      </c>
      <c r="F27" s="116" t="s">
        <v>141</v>
      </c>
      <c r="G27" s="101" t="s">
        <v>0</v>
      </c>
      <c r="H27" s="101" t="s">
        <v>148</v>
      </c>
      <c r="I27" s="109" t="s">
        <v>65</v>
      </c>
      <c r="J27" s="111" t="s">
        <v>61</v>
      </c>
      <c r="K27" s="131" t="str">
        <f>VLOOKUP(Tabla1[[#This Row],[Objetivo específico
Menú desplegable]],Campos!$F$11:$G$20,2,FALSE)</f>
        <v>4. h) Inclusión activa para los grupos desfavorecidos.</v>
      </c>
      <c r="L27" s="105">
        <v>626071.61</v>
      </c>
      <c r="M27" s="105">
        <f>Tabla1[[#This Row],[Importe coste total convocatoria 
euros]]*85%</f>
        <v>532160.86849999998</v>
      </c>
      <c r="N27" s="106" t="s">
        <v>94</v>
      </c>
      <c r="O27" s="106" t="s">
        <v>95</v>
      </c>
      <c r="P27" s="113" t="s">
        <v>142</v>
      </c>
      <c r="Q27" s="109" t="s">
        <v>166</v>
      </c>
      <c r="R27" s="114">
        <v>45394</v>
      </c>
    </row>
    <row r="28" spans="2:18" s="33" customFormat="1" ht="55.2" x14ac:dyDescent="0.3">
      <c r="B28" s="31" t="str">
        <f>VLOOKUP(Tabla1[[#This Row],[Entidad convocante
Menú desplegable]],Campos!$B$10:$C$23,2,FALSE)</f>
        <v>DGAS</v>
      </c>
      <c r="C28" s="32" t="str">
        <f>VLOOKUP(Tabla1[[#This Row],[Prioridad
Menú desplegable]],Campos!$G$3:$H$7,2,FALSE)</f>
        <v>P2_</v>
      </c>
      <c r="D28" s="118" t="s">
        <v>139</v>
      </c>
      <c r="E28" s="119" t="s">
        <v>146</v>
      </c>
      <c r="F28" s="120" t="s">
        <v>141</v>
      </c>
      <c r="G28" s="121" t="s">
        <v>0</v>
      </c>
      <c r="H28" s="121" t="s">
        <v>148</v>
      </c>
      <c r="I28" s="122" t="s">
        <v>65</v>
      </c>
      <c r="J28" s="123" t="s">
        <v>63</v>
      </c>
      <c r="K28" s="132" t="str">
        <f>VLOOKUP(Tabla1[[#This Row],[Objetivo específico
Menú desplegable]],Campos!$F$11:$G$20,2,FALSE)</f>
        <v>4. l) Integración social de las personas en riesgo de pobreza o exclusión social.</v>
      </c>
      <c r="L28" s="124">
        <v>445471.64</v>
      </c>
      <c r="M28" s="124">
        <f>Tabla1[[#This Row],[Importe coste total convocatoria 
euros]]*85%</f>
        <v>378650.89400000003</v>
      </c>
      <c r="N28" s="133" t="s">
        <v>94</v>
      </c>
      <c r="O28" s="133" t="s">
        <v>95</v>
      </c>
      <c r="P28" s="125" t="s">
        <v>142</v>
      </c>
      <c r="Q28" s="122" t="s">
        <v>166</v>
      </c>
      <c r="R28" s="126">
        <v>45394</v>
      </c>
    </row>
  </sheetData>
  <sheetProtection formatCells="0" formatColumns="0" formatRows="0" insertColumns="0" insertRows="0" insertHyperlinks="0" deleteColumns="0" deleteRows="0" sort="0" autoFilter="0" pivotTables="0"/>
  <mergeCells count="1">
    <mergeCell ref="D5:R5"/>
  </mergeCells>
  <phoneticPr fontId="2" type="noConversion"/>
  <conditionalFormatting sqref="D7:D28 F7:F28">
    <cfRule type="expression" dxfId="3" priority="2">
      <formula>LEN($D7)&gt;150</formula>
    </cfRule>
  </conditionalFormatting>
  <conditionalFormatting sqref="E7:E22">
    <cfRule type="expression" dxfId="2" priority="11">
      <formula>LEN($E7)&gt;1000</formula>
    </cfRule>
  </conditionalFormatting>
  <conditionalFormatting sqref="E23:E28">
    <cfRule type="expression" dxfId="1" priority="1">
      <formula>LEN($E23)&gt;1000</formula>
    </cfRule>
  </conditionalFormatting>
  <conditionalFormatting sqref="P7:P28">
    <cfRule type="expression" dxfId="0" priority="12">
      <formula>LEN($D7)&gt;150</formula>
    </cfRule>
  </conditionalFormatting>
  <dataValidations count="7">
    <dataValidation type="textLength" errorStyle="warning" operator="lessThanOrEqual" allowBlank="1" showInputMessage="1" showErrorMessage="1" error="No superar 150 caracteres" sqref="F7 P14:P28 D16:D28 D7:D13 P7:P12 F9:F28" xr:uid="{F11C31E1-CF6E-4D43-99BF-65F19585E7A6}">
      <formula1>150</formula1>
    </dataValidation>
    <dataValidation type="textLength" errorStyle="warning" operator="lessThanOrEqual" allowBlank="1" showInputMessage="1" showErrorMessage="1" error="No superar 1000 caracteres" sqref="D14:D15 E7:E13 E15:E28" xr:uid="{E72EEE55-D917-40E7-B8D9-17F05C843993}">
      <formula1>1000</formula1>
    </dataValidation>
    <dataValidation type="list" allowBlank="1" showInputMessage="1" showErrorMessage="1" sqref="D29:D1048576" xr:uid="{03117F27-36F6-455E-947F-0895879F15CE}">
      <formula1>"FSE+ C.A. Castilla-La Mancha"</formula1>
    </dataValidation>
    <dataValidation type="list" allowBlank="1" showInputMessage="1" showErrorMessage="1" sqref="J29:K1048576 I7:I28" xr:uid="{FE4D04CC-2CB3-46DA-9828-5A1A9695F43D}">
      <mc:AlternateContent xmlns:x12ac="http://schemas.microsoft.com/office/spreadsheetml/2011/1/ac" xmlns:mc="http://schemas.openxmlformats.org/markup-compatibility/2006">
        <mc:Choice Requires="x12ac">
          <x12ac:list>"OP4. Una Europa más social e inclusiva, por medio de la aplicación del pilar europeo de derechos sociales"</x12ac:list>
        </mc:Choice>
        <mc:Fallback>
          <formula1>"OP4. Una Europa más social e inclusiva, por medio de la aplicación del pilar europeo de derechos sociales"</formula1>
        </mc:Fallback>
      </mc:AlternateContent>
    </dataValidation>
    <dataValidation type="list" allowBlank="1" showInputMessage="1" showErrorMessage="1" sqref="L29:L1048576 J7:J28" xr:uid="{F44002B4-0121-4DA4-97B6-EB2E44C8F2A0}">
      <formula1>INDIRECT($C7)</formula1>
    </dataValidation>
    <dataValidation type="list" allowBlank="1" showInputMessage="1" showErrorMessage="1" sqref="I29:I1048576 H7:H28" xr:uid="{F92E5E69-C2BE-4519-9193-6AB4E5BCE24E}">
      <formula1>INDIRECT($B7)</formula1>
    </dataValidation>
    <dataValidation type="list" allowBlank="1" showInputMessage="1" showErrorMessage="1" sqref="Q7:Q28" xr:uid="{8E729E2B-3C2F-4FE0-BD01-473320A6E1C3}">
      <formula1>"ES42 Castilla-La Mancha"</formula1>
    </dataValidation>
  </dataValidations>
  <hyperlinks>
    <hyperlink ref="F7" r:id="rId1" xr:uid="{2D23AB10-F5DB-4A13-84D7-9CD5FDCEA5C8}"/>
    <hyperlink ref="F8" r:id="rId2" xr:uid="{05AD16CD-498A-4CF0-81A1-D6D46222EAA8}"/>
    <hyperlink ref="F13" r:id="rId3" xr:uid="{6445D45A-6554-4B7A-B6DC-5EF576575542}"/>
  </hyperlinks>
  <printOptions horizontalCentered="1"/>
  <pageMargins left="0.19685039370078741" right="0.19685039370078741" top="0.39370078740157483" bottom="0.19685039370078741" header="0" footer="0"/>
  <pageSetup paperSize="9" scale="38" fitToHeight="0" orientation="landscape" r:id="rId4"/>
  <headerFooter>
    <oddFooter>&amp;CPágina &amp;P de &amp;N</oddFooter>
  </headerFooter>
  <ignoredErrors>
    <ignoredError sqref="M7" calculatedColumn="1"/>
    <ignoredError sqref="C7 C8:C12" evalError="1" calculatedColumn="1"/>
    <ignoredError sqref="B7 B13:C19 B8:B12 B20:C22 B23:C28" evalError="1"/>
  </ignoredErrors>
  <drawing r:id="rId5"/>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F92D0096-5595-479D-92FF-14C3D7C75DE7}">
          <x14:formula1>
            <xm:f>Campos!$B$10:$B$23</xm:f>
          </x14:formula1>
          <xm:sqref>G7:G23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9DE8-436B-497B-9567-C014FED72732}">
  <dimension ref="B3:I23"/>
  <sheetViews>
    <sheetView showGridLines="0" workbookViewId="0">
      <selection activeCell="G14" sqref="G14"/>
    </sheetView>
  </sheetViews>
  <sheetFormatPr baseColWidth="10" defaultRowHeight="13.8" x14ac:dyDescent="0.3"/>
  <cols>
    <col min="1" max="1" width="1.44140625" style="33" customWidth="1"/>
    <col min="2" max="2" width="5.6640625" style="41" customWidth="1"/>
    <col min="3" max="3" width="41.44140625" style="40" bestFit="1" customWidth="1"/>
    <col min="4" max="4" width="10.44140625" style="42" bestFit="1" customWidth="1"/>
    <col min="5" max="5" width="24.77734375" style="33" bestFit="1" customWidth="1"/>
    <col min="6" max="6" width="11" style="33" bestFit="1" customWidth="1"/>
    <col min="7" max="16384" width="11.5546875" style="33"/>
  </cols>
  <sheetData>
    <row r="3" spans="3:9" ht="24" x14ac:dyDescent="0.3">
      <c r="C3" s="39" t="s">
        <v>112</v>
      </c>
      <c r="D3" s="43" t="s">
        <v>113</v>
      </c>
      <c r="E3"/>
    </row>
    <row r="4" spans="3:9" ht="14.4" x14ac:dyDescent="0.3">
      <c r="C4" s="44" t="s">
        <v>3</v>
      </c>
      <c r="D4" s="46">
        <v>4</v>
      </c>
      <c r="E4"/>
      <c r="F4" s="50" t="s">
        <v>3</v>
      </c>
    </row>
    <row r="5" spans="3:9" ht="14.4" x14ac:dyDescent="0.3">
      <c r="C5" s="44" t="s">
        <v>38</v>
      </c>
      <c r="D5" s="46">
        <v>4</v>
      </c>
      <c r="E5"/>
      <c r="F5" s="50" t="s">
        <v>115</v>
      </c>
    </row>
    <row r="6" spans="3:9" ht="14.4" x14ac:dyDescent="0.3">
      <c r="C6" s="44" t="s">
        <v>40</v>
      </c>
      <c r="D6" s="46">
        <v>1</v>
      </c>
      <c r="E6"/>
      <c r="F6" s="50" t="s">
        <v>116</v>
      </c>
    </row>
    <row r="7" spans="3:9" ht="14.4" x14ac:dyDescent="0.3">
      <c r="C7" s="44" t="s">
        <v>0</v>
      </c>
      <c r="D7" s="46">
        <v>2</v>
      </c>
      <c r="E7"/>
      <c r="F7" s="52" t="s">
        <v>1</v>
      </c>
    </row>
    <row r="8" spans="3:9" ht="14.4" x14ac:dyDescent="0.3">
      <c r="C8" s="44" t="s">
        <v>24</v>
      </c>
      <c r="D8" s="46">
        <v>1</v>
      </c>
      <c r="E8"/>
      <c r="F8" s="54" t="s">
        <v>2</v>
      </c>
      <c r="I8" s="33" t="s">
        <v>135</v>
      </c>
    </row>
    <row r="9" spans="3:9" ht="14.4" x14ac:dyDescent="0.3">
      <c r="C9" s="44" t="s">
        <v>33</v>
      </c>
      <c r="D9" s="46">
        <v>2</v>
      </c>
      <c r="E9"/>
      <c r="F9" s="50" t="s">
        <v>117</v>
      </c>
    </row>
    <row r="10" spans="3:9" ht="14.4" x14ac:dyDescent="0.3">
      <c r="C10" s="45" t="s">
        <v>30</v>
      </c>
      <c r="D10" s="47">
        <v>1</v>
      </c>
      <c r="E10"/>
      <c r="F10" s="51" t="s">
        <v>0</v>
      </c>
    </row>
    <row r="11" spans="3:9" ht="15" thickBot="1" x14ac:dyDescent="0.35">
      <c r="C11" s="48" t="s">
        <v>114</v>
      </c>
      <c r="D11" s="49">
        <v>15</v>
      </c>
      <c r="E11"/>
      <c r="F11" s="50" t="s">
        <v>27</v>
      </c>
    </row>
    <row r="12" spans="3:9" ht="14.4" x14ac:dyDescent="0.3">
      <c r="C12"/>
      <c r="D12"/>
      <c r="E12"/>
      <c r="F12" s="50" t="s">
        <v>24</v>
      </c>
    </row>
    <row r="13" spans="3:9" ht="14.4" x14ac:dyDescent="0.3">
      <c r="C13"/>
      <c r="D13"/>
      <c r="E13"/>
      <c r="F13" s="53" t="s">
        <v>118</v>
      </c>
    </row>
    <row r="14" spans="3:9" ht="14.4" x14ac:dyDescent="0.3">
      <c r="C14"/>
      <c r="D14"/>
      <c r="E14"/>
      <c r="F14" s="50" t="s">
        <v>119</v>
      </c>
    </row>
    <row r="15" spans="3:9" ht="14.4" x14ac:dyDescent="0.3">
      <c r="C15"/>
      <c r="D15"/>
      <c r="E15"/>
      <c r="F15" s="52" t="s">
        <v>120</v>
      </c>
    </row>
    <row r="16" spans="3:9" ht="14.4" x14ac:dyDescent="0.3">
      <c r="C16"/>
      <c r="D16"/>
      <c r="E16"/>
      <c r="F16" s="52" t="s">
        <v>121</v>
      </c>
    </row>
    <row r="17" spans="3:5" ht="14.4" x14ac:dyDescent="0.3">
      <c r="C17"/>
      <c r="D17"/>
      <c r="E17"/>
    </row>
    <row r="18" spans="3:5" ht="14.4" x14ac:dyDescent="0.3">
      <c r="C18"/>
      <c r="D18"/>
      <c r="E18"/>
    </row>
    <row r="19" spans="3:5" ht="14.4" x14ac:dyDescent="0.3">
      <c r="C19"/>
      <c r="D19"/>
      <c r="E19"/>
    </row>
    <row r="20" spans="3:5" ht="14.4" x14ac:dyDescent="0.3">
      <c r="C20"/>
      <c r="D20"/>
      <c r="E20"/>
    </row>
    <row r="21" spans="3:5" ht="14.4" x14ac:dyDescent="0.3">
      <c r="C21"/>
      <c r="D21"/>
      <c r="E21"/>
    </row>
    <row r="22" spans="3:5" ht="14.4" x14ac:dyDescent="0.3">
      <c r="C22"/>
      <c r="D22"/>
      <c r="E22"/>
    </row>
    <row r="23" spans="3:5" ht="14.4" x14ac:dyDescent="0.3">
      <c r="C23"/>
      <c r="D23"/>
      <c r="E23"/>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21</vt:i4>
      </vt:variant>
    </vt:vector>
  </HeadingPairs>
  <TitlesOfParts>
    <vt:vector size="24" baseType="lpstr">
      <vt:lpstr>Campos</vt:lpstr>
      <vt:lpstr>Conv.CLM_Enero24</vt:lpstr>
      <vt:lpstr>DIN</vt:lpstr>
      <vt:lpstr>AII</vt:lpstr>
      <vt:lpstr>DG</vt:lpstr>
      <vt:lpstr>DGAS</vt:lpstr>
      <vt:lpstr>DGATES</vt:lpstr>
      <vt:lpstr>DGD</vt:lpstr>
      <vt:lpstr>DGE</vt:lpstr>
      <vt:lpstr>DGFPL</vt:lpstr>
      <vt:lpstr>DGIEC</vt:lpstr>
      <vt:lpstr>DGIEP</vt:lpstr>
      <vt:lpstr>DGM</vt:lpstr>
      <vt:lpstr>DGUII</vt:lpstr>
      <vt:lpstr>IM</vt:lpstr>
      <vt:lpstr>P1_</vt:lpstr>
      <vt:lpstr>P2_</vt:lpstr>
      <vt:lpstr>P3_</vt:lpstr>
      <vt:lpstr>P5_</vt:lpstr>
      <vt:lpstr>P7_</vt:lpstr>
      <vt:lpstr>Prioridad</vt:lpstr>
      <vt:lpstr>SGECD</vt:lpstr>
      <vt:lpstr>Conv.CLM_Enero24!Títulos_a_imprimir</vt:lpstr>
      <vt:lpstr>VEP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BURUCHAGA MARTIN, M. JOSEFA</dc:creator>
  <cp:lastModifiedBy>R2R</cp:lastModifiedBy>
  <cp:lastPrinted>2024-02-27T08:08:43Z</cp:lastPrinted>
  <dcterms:created xsi:type="dcterms:W3CDTF">2023-04-18T07:55:56Z</dcterms:created>
  <dcterms:modified xsi:type="dcterms:W3CDTF">2024-04-12T08:27:42Z</dcterms:modified>
</cp:coreProperties>
</file>